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项目清单" sheetId="1" r:id="rId1"/>
    <sheet name="汇总" sheetId="2" r:id="rId2"/>
    <sheet name="特色产业汇总" sheetId="3" r:id="rId3"/>
    <sheet name="基础设施汇总" sheetId="4" r:id="rId4"/>
    <sheet name="搬迁后扶汇总" sheetId="5" r:id="rId5"/>
  </sheets>
  <definedNames>
    <definedName name="_xlnm._FilterDatabase" localSheetId="0" hidden="1">项目清单!$A$1:$L$132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I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填两项内容</t>
        </r>
      </text>
    </comment>
    <comment ref="D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只填数字</t>
        </r>
      </text>
    </comment>
  </commentList>
</comments>
</file>

<file path=xl/sharedStrings.xml><?xml version="1.0" encoding="utf-8"?>
<sst xmlns="http://schemas.openxmlformats.org/spreadsheetml/2006/main" count="810" uniqueCount="436">
  <si>
    <r>
      <rPr>
        <sz val="14"/>
        <color rgb="FFFF0000"/>
        <rFont val="黑体"/>
        <charset val="134"/>
      </rPr>
      <t>墨脱县（区）</t>
    </r>
    <r>
      <rPr>
        <sz val="14"/>
        <color theme="1"/>
        <rFont val="黑体"/>
        <charset val="134"/>
      </rPr>
      <t>巩固拓展脱贫攻坚成果同乡村振兴有效衔接补短板促发展项目清单（2021-2025年）按年度分</t>
    </r>
  </si>
  <si>
    <r>
      <rPr>
        <sz val="12"/>
        <color theme="1"/>
        <rFont val="宋体"/>
        <charset val="134"/>
      </rPr>
      <t>制表时间：2022年</t>
    </r>
    <r>
      <rPr>
        <sz val="12"/>
        <color rgb="FFFF0000"/>
        <rFont val="宋体"/>
        <charset val="134"/>
      </rPr>
      <t>5</t>
    </r>
    <r>
      <rPr>
        <sz val="12"/>
        <color theme="1"/>
        <rFont val="宋体"/>
        <charset val="134"/>
      </rPr>
      <t>月</t>
    </r>
  </si>
  <si>
    <t>序号</t>
  </si>
  <si>
    <t>计划实施年度</t>
  </si>
  <si>
    <t>项目名称</t>
  </si>
  <si>
    <t>建设内容</t>
  </si>
  <si>
    <t>建设
地点</t>
  </si>
  <si>
    <t>总投资
（万元）</t>
  </si>
  <si>
    <t>资金来源</t>
  </si>
  <si>
    <t>预期效益</t>
  </si>
  <si>
    <t>备注（开工/完工/待开工；易地搬迁/边境搬迁/三岩搬迁/极高海拔生态搬迁）</t>
  </si>
  <si>
    <t>填写序号（种植业1，养殖业2，加工业3，商贸流通4，旅游业5，配套设施6，其他7）</t>
  </si>
  <si>
    <t>填写序号（水1，电2，路3，网4，人居5，其他6）</t>
  </si>
  <si>
    <t>填写序号：（美丽宜居1，巩固提2）</t>
  </si>
  <si>
    <t>行次</t>
  </si>
  <si>
    <r>
      <rPr>
        <b/>
        <sz val="10"/>
        <color rgb="FF000000"/>
        <rFont val="宋体"/>
        <charset val="134"/>
      </rPr>
      <t>巩固拓展脱贫攻坚成果同乡村振兴战略实施有效衔接过渡期内，</t>
    </r>
    <r>
      <rPr>
        <b/>
        <sz val="10"/>
        <color rgb="FFFF0000"/>
        <rFont val="宋体"/>
        <charset val="134"/>
      </rPr>
      <t>墨脱县县（区）</t>
    </r>
    <r>
      <rPr>
        <b/>
        <sz val="10"/>
        <color rgb="FF000000"/>
        <rFont val="宋体"/>
        <charset val="134"/>
      </rPr>
      <t>计划实施涵盖生产发展、配套产业基础设施建设、乡村建设行动、人居环境整治及补短板项目共计</t>
    </r>
    <r>
      <rPr>
        <b/>
        <sz val="10"/>
        <color rgb="FFFF0000"/>
        <rFont val="宋体"/>
        <charset val="134"/>
      </rPr>
      <t>122</t>
    </r>
    <r>
      <rPr>
        <b/>
        <sz val="10"/>
        <color rgb="FF000000"/>
        <rFont val="宋体"/>
        <charset val="134"/>
      </rPr>
      <t>项，涉及资金</t>
    </r>
    <r>
      <rPr>
        <b/>
        <sz val="10"/>
        <color rgb="FFFF0000"/>
        <rFont val="宋体"/>
        <charset val="134"/>
      </rPr>
      <t>80495.43</t>
    </r>
    <r>
      <rPr>
        <b/>
        <sz val="10"/>
        <color rgb="FF000000"/>
        <rFont val="宋体"/>
        <charset val="134"/>
      </rPr>
      <t>万元。</t>
    </r>
  </si>
  <si>
    <t>一、特色乡村产业类</t>
  </si>
  <si>
    <t>48（个数）</t>
  </si>
  <si>
    <t>茶叶杀青点项目</t>
  </si>
  <si>
    <t>新建4个茶叶杀青点、占地约2500㎡及相关配套设施，道路硬化、供排水等工程</t>
  </si>
  <si>
    <t>背崩乡、格当乡、达木乡、帮辛乡</t>
  </si>
  <si>
    <t>中央财政衔接资金</t>
  </si>
  <si>
    <t>全县472户2210人受益，其中建档立卡户44户208人，提升茶叶粗加工能力，减少损耗。</t>
  </si>
  <si>
    <t>开工</t>
  </si>
  <si>
    <t>墨脱县背崩乡格林村茶旅融合产业发展项目</t>
  </si>
  <si>
    <t>游客中心80㎡、人行生态机耕道（田园森林生态步道）长2200米，宽1.8米、野奢木屋客栈8间，每间30平，360㎡、民俗体验设施、食药用菌加工厂等。</t>
  </si>
  <si>
    <t>格林村</t>
  </si>
  <si>
    <t>发展格林村茶旅融合产业试点，发展格林村村集体经济，带动当地群众增收。</t>
  </si>
  <si>
    <t>墨脱县格当乡各村菌类种植基地建设项目</t>
  </si>
  <si>
    <t>项目建设内容主要分为两部分，一是建设温室大棚11808平方米及配套设施，其中：1、德吉村1940平方米；2、占根卡村：100平方米；3、格当村（含乡政府）：3460平方米； 4、布龙村：3020平方米；5、桑珍卡村：920平方米；6、多龙岗村(含集体)：2368平方米。二是在建成的温室大棚内种植羊肚菌一茬，种植黑木耳一茬。</t>
  </si>
  <si>
    <t>格当乡</t>
  </si>
  <si>
    <t>发展格当乡各村特色产业，带动当地群众增收致富。</t>
  </si>
  <si>
    <t>完工</t>
  </si>
  <si>
    <t>墨脱县2021年茶叶种植项目</t>
  </si>
  <si>
    <t>墨脱县各乡镇茶叶种植391亩</t>
  </si>
  <si>
    <t>墨脱县各乡镇</t>
  </si>
  <si>
    <t>自治区财政衔接资金</t>
  </si>
  <si>
    <t>发展墨脱县特色产业，带动等地群众增收。</t>
  </si>
  <si>
    <t>墨脱县背崩乡格林村茶产业配套设施项目</t>
  </si>
  <si>
    <t>新建道路硬化工程3222.36平方米、挡土墙2000.8立方米、游步道25500平方米、排水沟1370米、波形护栏450米、总体附属工程等。</t>
  </si>
  <si>
    <t>墨脱县格当乡菌种厂和产品初加工厂项目</t>
  </si>
  <si>
    <t>1.新建建筑面积798.66平方米框架结构厂房;
2.新建挡土墙30.278m;
3.场地硬化425.81㎡。</t>
  </si>
  <si>
    <t>为墨脱县格当乡菌类产业配套加工业，促进当地特色产业发展。带动群众增收。</t>
  </si>
  <si>
    <t>墨脱县背崩乡格林村民宿打造项目</t>
  </si>
  <si>
    <t>装修改造6栋民宿（单栋面积187.58平米，装修风格为门巴风格）以及配套设施。</t>
  </si>
  <si>
    <t>背崩乡格林村乡村旅游发展茶叶基地建设汽车帐篷营地项目</t>
  </si>
  <si>
    <t>新建木栈道987.33平方米，观景台及垃圾桶等</t>
  </si>
  <si>
    <t>在格林村村茶叶基地观光宿营房屋5座，一个占地面积40平方米，修建停车场。</t>
  </si>
  <si>
    <t>墨脱县德兴乡德果村茶产业配套项目</t>
  </si>
  <si>
    <t>新修长2000m，宽3.5m，厚0.2m的茶园机耕道</t>
  </si>
  <si>
    <t>德果村</t>
  </si>
  <si>
    <t>市级财政衔接资金</t>
  </si>
  <si>
    <t>为墨脱县特色茶产业配套产业道路，促进茶产业发展，为群众作业带来便利。</t>
  </si>
  <si>
    <t>墨脱县背崩乡格林村乡村旅游发展茶叶基地建设汽车帐篷营地项目</t>
  </si>
  <si>
    <t>在格林村村茶叶基地处建汽车帐篷观光宿营房屋5座，一个占地面积40平方米，外围需修建停车场，用于旅客休息和欣赏感受乡村原貌风景和特色。</t>
  </si>
  <si>
    <t>墨脱镇果果塘茶产业配套基础设施建设项目</t>
  </si>
  <si>
    <t>新建长417.966米，宽度3米，两侧设土路肩0.25米的基础设施及其他配套项目</t>
  </si>
  <si>
    <t>墨脱镇</t>
  </si>
  <si>
    <t>为果果塘茶产业及果果塘产业用房配套产业道路，促进茶产业及旅游产业发展。</t>
  </si>
  <si>
    <t>续建野奢木屋客栈8间，每间30平，360㎡。</t>
  </si>
  <si>
    <t>县级财政衔接资金</t>
  </si>
  <si>
    <t>墨脱县抵边搬迁林下资源种植项目</t>
  </si>
  <si>
    <t>种植500亩藏药材及菌类（羊肚菌、猴头菇、灵芝、木耳等）。</t>
  </si>
  <si>
    <t>德尔贡村</t>
  </si>
  <si>
    <t>为德尔贡底边搬迁村（甘登村、波东村103户364人其中脱贫户31户76人）配齐后续产业项目，实现群众搬得出、稳得住、能致富，发展林下藏药材及菌类种植，增加群众现金收入。</t>
  </si>
  <si>
    <t>待开工、边境搬迁（方案审核中）</t>
  </si>
  <si>
    <t>墨脱县墨脱村铁皮石斛种植基地建设项目</t>
  </si>
  <si>
    <t>新建单座面积为600㎡的大棚，共计占地面积10亩，培育仿野生铁皮石斛，配备培育所需喷灌系统、架子等相关设备，作为墨脱县新型产业培育等。</t>
  </si>
  <si>
    <t>墨脱村</t>
  </si>
  <si>
    <t>扶持及培育墨脱县新型产业，开辟新的产业发展模式，带动群众积极性。</t>
  </si>
  <si>
    <t>待开工
（方案审核中）</t>
  </si>
  <si>
    <t>墨脱县德兴乡荷扎村产业项目</t>
  </si>
  <si>
    <t>对180平米的农家乐进行升级改造。伙房，约50㎡。在农家乐内新建一处的30㎡旅游厕所。茶园道路3400米，宽3米。</t>
  </si>
  <si>
    <t>荷扎村</t>
  </si>
  <si>
    <t>通过开发休闲旅游项目，增加村集体经济收入。</t>
  </si>
  <si>
    <t>待开工
（审设计）</t>
  </si>
  <si>
    <t>墨脱县格当乡德吉村人畜分离牛棚建设项目</t>
  </si>
  <si>
    <t>新建牛棚5栋、网围栏工程120米、道路硬化4316.72平方米、土石方工程48370立方米等附属工程。</t>
  </si>
  <si>
    <t>德吉村</t>
  </si>
  <si>
    <t>项目覆盖德吉村69户316人，其中脱贫户65户313人，项目的实施实现人畜分离，避免村内脏乱差，提升村容村貌</t>
  </si>
  <si>
    <t>待开工、易地搬迁
（初步设计中）</t>
  </si>
  <si>
    <t>墨脱县背崩乡德尔贡村水稻产业配套项目</t>
  </si>
  <si>
    <t>新修水田灌溉水渠3000m，60*60cm等。</t>
  </si>
  <si>
    <t>项目覆盖德尔贡村57户268人，其中脱贫户7户35人，通过修建水渠实现该村水稻产业提质增产，增加群众收入</t>
  </si>
  <si>
    <t>待开工
（已下概批）</t>
  </si>
  <si>
    <t>墨脱县背崩乡西让村BJ旅游产业项目</t>
  </si>
  <si>
    <t>新建建筑面积506.08㎡，局部三层占地面积300㎡农家乐及附属工程。</t>
  </si>
  <si>
    <t>西让村</t>
  </si>
  <si>
    <t>项目覆盖西让村38户155人，其中脱贫户6户28人，带动本经旅游产业，用过房租使用及出租，预计为村集体实现增收10万元/年</t>
  </si>
  <si>
    <t xml:space="preserve">待开工
（政府采购意向公开）
</t>
  </si>
  <si>
    <t>墨脱县墨脱镇亚让村果果塘茶产业业务用房配套设施项目</t>
  </si>
  <si>
    <t>牵引业务用房电线3km，引水管道3km。</t>
  </si>
  <si>
    <t>亚让村</t>
  </si>
  <si>
    <t>项目覆盖亚让村54户243人，其中脱贫户12户53人，通过实施牵引水电盘活现有的茶园业务用房，预计为村集体增加现金收入5万元</t>
  </si>
  <si>
    <t>墨脱县墨脱镇朗杰岗村搬迁点产业附属设施项目</t>
  </si>
  <si>
    <t>对现有到户大棚进行道路100m，宽3m；提升机耕道200m，宽1.8m，新修道路边沟100m</t>
  </si>
  <si>
    <t>朗杰岗村</t>
  </si>
  <si>
    <t>项目覆盖朗杰岗村37户151人，其中脱贫户15户61人，项目的实施方便群众出行，提高大棚使用率，通过实施蔬菜种植，减少群众生活开支</t>
  </si>
  <si>
    <t>待开工、易地搬迁
（待下概批）</t>
  </si>
  <si>
    <t>墨脱县背崩乡背崩村茶叶加工厂配套设施建设项目</t>
  </si>
  <si>
    <t>新建背崩茶叶加工厂附属设施场地平整及硬化工程10359㎡，挡墙1018.8m³。</t>
  </si>
  <si>
    <t>背崩村</t>
  </si>
  <si>
    <t>墨脱县养殖产业配套项目</t>
  </si>
  <si>
    <t>新修通往牧场道路共计72.08km，宽2.5m及附属设施。</t>
  </si>
  <si>
    <t>贡日村、桑珍卡村、易贡白村、巴登则村、文浪村、亚让村、占跟卡村、巴登村</t>
  </si>
  <si>
    <t>进一步提升群众积极性，为370户1530人，其中脱贫户106户437人群众增加劳务收入150万元。配套产业设施，鼓励带动各村养殖产业发展，促进群众增收致富</t>
  </si>
  <si>
    <t>待开工
（概算预审中）</t>
  </si>
  <si>
    <t>墨脱县墨脱镇亚东村BJ旅游产业项目</t>
  </si>
  <si>
    <t>维修改造亚东农家乐，生态餐饮及相关附属设施。</t>
  </si>
  <si>
    <t>亚东村</t>
  </si>
  <si>
    <t>项目覆盖亚东村214户853人，其中脱贫户34户145人，通过开发休闲旅游项目，丰富全县干部群众业余生活，预计为村集体增加现金收入15万元/年</t>
  </si>
  <si>
    <t>待开工
（设计中）</t>
  </si>
  <si>
    <t>墨脱县达木乡茶禽养殖项目</t>
  </si>
  <si>
    <t>达木乡达木村、贡日村、卡布村、珠村茶园内发展鸡、鸭、鹅，架简易舍笼及饮水设施等。</t>
  </si>
  <si>
    <t>达木村、贡日村、卡布村、珠村</t>
  </si>
  <si>
    <t>通过茶+禽，提高茶园附加值，实现茶园病虫害防治，预计为（279户1093人其中脱贫户81户297人）实现年共增收12万元</t>
  </si>
  <si>
    <t>墨脱县德兴乡荷扎村蜜柚基地提质增效项目</t>
  </si>
  <si>
    <t>对现有的荷扎村45亩蜜柚基地进行品种改良、品质提升及技术指导，蜜柚基地内，发展养鸡、养鸭，新修40㎡的木质鸡舍2座等设施。</t>
  </si>
  <si>
    <t>项目覆盖荷扎村53户258人，其中脱贫户6户30人。通过对现有的蜜柚进行品种改良及提供技术支撑，提高产量，壮大村集体经济</t>
  </si>
  <si>
    <t>待开工
（审方案中）</t>
  </si>
  <si>
    <t>墨脱县达木乡达木村牛养殖建设项目</t>
  </si>
  <si>
    <t>牛犊购置运输（4-5个月）100头（含种牛1头）；购置运输饲料：玉米15吨、稻壳5吨、其他精饲料5吨及粗草料1000捆；购置运输网围栏5000米（含每个一米立一根Y型铁柱，捆丝）；购置碎料机、粉碎机、30千瓦柴油发电机、柴油及配套电力设惫等。</t>
  </si>
  <si>
    <t>达木村</t>
  </si>
  <si>
    <t>发展达木村养殖产业，增加村集体经济，为当地群众增加经营性收入。</t>
  </si>
  <si>
    <t>待开工
（审方案）</t>
  </si>
  <si>
    <t>墨脱县背崩乡西让村BJ小康产业配套项目</t>
  </si>
  <si>
    <t>为西让村39户每户修建长3.9m，宽2.4m猪圈。建筑高度2.75m，建筑面积9.36㎡。实心砖砌基础、钢筋混凝土支柱。</t>
  </si>
  <si>
    <t>项目覆盖西让村38户155人，其中脱贫户6户28人，通过实施猪圈项目达到人畜分离，提升村庄整体环境卫生，鼓励群众发展养殖产业，增加群众现金收入</t>
  </si>
  <si>
    <t>待开工
（政府采购意向公开中）</t>
  </si>
  <si>
    <t>墨脱县林下资源种植项目</t>
  </si>
  <si>
    <t>种植1000亩藏药材及菌类（羊肚菌、猴头菇、灵芝、木耳、铁皮石斛等）及配套栽培种、烘干机，薄膜、网围栏等。</t>
  </si>
  <si>
    <t>墨脱县</t>
  </si>
  <si>
    <t>中央及自治区财政衔接资金</t>
  </si>
  <si>
    <t>为搬迁群众配齐、配全产业配套项目，确保搬迁群众搬得出、有活干、稳住的、能致富，提升群众满意度。</t>
  </si>
  <si>
    <t>墨脱县加热萨乡灾后重建产业配套项目</t>
  </si>
  <si>
    <t>1、为康卓登搬迁点45户搬迁群众新建每户7㎡的猪圈45座，新建每户15㎡的温室大棚45座。2、为兴开搬迁点86户搬迁群众新建每户7㎡的猪圈86座，新建每户15㎡的温室大棚86座。</t>
  </si>
  <si>
    <t>加热萨搬迁点</t>
  </si>
  <si>
    <t>边境搬迁</t>
  </si>
  <si>
    <t>墨脱县茶叶杀青点引水供电工程</t>
  </si>
  <si>
    <t>为4个格挡杀青点引水供电配套设施。</t>
  </si>
  <si>
    <t>格当乡、达木乡、帮辛乡、背崩乡</t>
  </si>
  <si>
    <t>为产业项目配齐附属设施，项目早投入早见效。</t>
  </si>
  <si>
    <t>墨脱县甘登乡灾后重建德尔贡搬迁点产业配套项目</t>
  </si>
  <si>
    <t>1、为63户搬迁群众新建每户7㎡的猪圈63座，新建每户15㎡的温室大棚63座。2、新建牛棚450平方米及相关附属设施</t>
  </si>
  <si>
    <t>甘登村</t>
  </si>
  <si>
    <t>墨脱县背崩乡波东村产业项目</t>
  </si>
  <si>
    <t>按照背崩乡整体规划，种植经济林木60亩。为43户搬迁群众新建每户7㎡的猪圈43座，新建每户15㎡的温室大棚43座。</t>
  </si>
  <si>
    <t>波东村</t>
  </si>
  <si>
    <t>发展当地种植业，增加村集体经济。</t>
  </si>
  <si>
    <t>种植1500亩藏药材及菌类（羊肚菌、猴头菇、灵芝、铁皮石斛，木耳等）及配套栽培种、烘干机，薄膜、网围栏等。</t>
  </si>
  <si>
    <t>墨脱县西贡搬迁安置点产业配套项目</t>
  </si>
  <si>
    <t>1、为西贡搬迁安置点2，104户搬迁群众新建每户7㎡的猪圈104座，新建每户15㎡的温室大棚104座。2、为西贡搬迁安置点1，192户搬迁群众新建每户7㎡的猪圈192座，新建每户15㎡的温室大棚192座。3、依托西贡瀑布旅游产业，仿木护栏100米，标识标牌1处，停车场120平米，垃圾桶2个等</t>
  </si>
  <si>
    <t>西贡搬迁安置点</t>
  </si>
  <si>
    <t>墨脱县达木乡贡日村犏牛养殖项目</t>
  </si>
  <si>
    <t>1、建设提升牧场围栏10000米。分块牧场，加强草场轮休，轮牧制度。2、购进优良品种30头，进行改良优质品种。</t>
  </si>
  <si>
    <t>贡日村</t>
  </si>
  <si>
    <t>市、县财政衔接资金</t>
  </si>
  <si>
    <t>发展贡日村特色产业，实现群众增收。</t>
  </si>
  <si>
    <t>墨脱县背崩乡阿苍村民宿改造项目</t>
  </si>
  <si>
    <t>改建家庭旅馆5个用于游客休息、吃饭、住宿。</t>
  </si>
  <si>
    <t>阿苍村</t>
  </si>
  <si>
    <t>通过开发休闲旅游项目，带动群众增收，增加村集体经济收入。</t>
  </si>
  <si>
    <t>墨脱县德兴乡德兴村民宿建设项目</t>
  </si>
  <si>
    <t>新建民宿建筑面积250㎡及配套设施。</t>
  </si>
  <si>
    <t>德兴村</t>
  </si>
  <si>
    <t>墨脱县格当乡食用菌种植产业园建设项目</t>
  </si>
  <si>
    <t>在格当乡新建食用菌种植温棚52栋（640㎡/栋）及附属设施（含配套遮阳设施、土壤改良、喷水系统及菌包摆放架等相关设施设备），并购买生产资料等</t>
  </si>
  <si>
    <t>墨脱县背崩乡江新村BJ旅游产业建设项目</t>
  </si>
  <si>
    <t>1、改建家庭旅馆8个用于游客休息、吃饭、住宿。2、修建800米长，3米宽的茶园主干道。3、打造热带水果观光园约550平方米，在江新村育苗基地探索发展苗圃基地约600㎡，修建2处停车场。</t>
  </si>
  <si>
    <t>江新村</t>
  </si>
  <si>
    <t>通过开发休闲旅游项目，增加村集体经济收入</t>
  </si>
  <si>
    <t>墨脱县背崩乡德尔贡村产业发展项目</t>
  </si>
  <si>
    <t>1、将村内原有的较为集中的20间老旧房屋进行提升改造，每间平均30平米，打造原乡山景农家乐，包括餐饮、住宿、休闲娱乐活动。2、新建52个猪圈及相关配套设施。3、新建茶园（1500亩）道路，长10公里，宽3米。</t>
  </si>
  <si>
    <t>墨脱县亚热带水果栽种项目</t>
  </si>
  <si>
    <t>在墨脱县栽种各类亚热带、热带果树，主要建设内容为购买树苗、肥料、修剪机械，栽种及栽后管护3年</t>
  </si>
  <si>
    <t>种植墨脱特色水果，带动群众增收。</t>
  </si>
  <si>
    <t>墨脱县背崩乡地东村茶叶产业配套基础设施项目</t>
  </si>
  <si>
    <t>对进入茶场长约4公里，宽3.5米的产业道路进行硬化，并建设挡土墙。</t>
  </si>
  <si>
    <t>地东村</t>
  </si>
  <si>
    <t>方便群众出行，降低安全隐患，缩短运输时间，增加茶青使用率，增加群众现金收入</t>
  </si>
  <si>
    <t>墨脱县达木乡达木村乡村产业项目</t>
  </si>
  <si>
    <t>1、修建珞巴族民俗竹屋客栈10栋，每栋30平米。2、3、对200亩茶场茶叶品种改良。</t>
  </si>
  <si>
    <r>
      <rPr>
        <sz val="12"/>
        <color theme="1"/>
        <rFont val="宋体"/>
        <charset val="134"/>
      </rPr>
      <t> </t>
    </r>
    <r>
      <rPr>
        <sz val="12"/>
        <color rgb="FF000000"/>
        <rFont val="宋体"/>
        <charset val="134"/>
      </rPr>
      <t>墨脱县德兴乡巴登则村产业项目</t>
    </r>
  </si>
  <si>
    <t>1、集中建设猪圈，500平方米。配备5套畜粪利用设施。2、茶园道路提升改造，长1000米，宽2.5米。水田道路提升改造，长1000米，宽2.5米。</t>
  </si>
  <si>
    <t>巴登则村</t>
  </si>
  <si>
    <t>通过建设猪圈，发展养殖产业，带动农牧民增收。方便群众出行，降低安全隐患，缩短运输时间，增加茶青使用率，增加群众现金收入</t>
  </si>
  <si>
    <t>墨脱县背崩乡西让村产业基础设施建设项目</t>
  </si>
  <si>
    <t>茶叶基地需要硬化1500米长，3米宽的机耕道。新建800米长，1.2米宽的农业生产道路。</t>
  </si>
  <si>
    <t>墨脱县墨脱镇墨脱村产业基础设施建设项目</t>
  </si>
  <si>
    <t>到茶园的道路提升改造为碎石路面，长2000米，宽3.5米。</t>
  </si>
  <si>
    <t>墨脱县背崩乡背崩村猪圈建设项目</t>
  </si>
  <si>
    <t>分区修建猪圈15座，配套猪食房、畜粪利用设施</t>
  </si>
  <si>
    <t>通过建设猪圈，发展养殖产业，带动农牧民增收。</t>
  </si>
  <si>
    <t>二、基础设施类</t>
  </si>
  <si>
    <t>49（个数）</t>
  </si>
  <si>
    <t>墨脱县德兴乡德果村人居环境整治项目</t>
  </si>
  <si>
    <t>对德果村村内环境进行整治，新建垃圾收集池、道路硬化等附属设施建设。</t>
  </si>
  <si>
    <t>提升村内人居环境，为德果村村民塑造良好的生活环境。</t>
  </si>
  <si>
    <t>多龙岗至曲那塘“三岩”搬迁安置点道路硬化工程</t>
  </si>
  <si>
    <t>总长2032米，路基宽4.5米，路面宽3.5米。</t>
  </si>
  <si>
    <t>三岩搬迁点</t>
  </si>
  <si>
    <t>三岩搬迁安置点60户300人受益，改善村容村貌，提升居住环境质量。</t>
  </si>
  <si>
    <t>完工、三岩搬迁</t>
  </si>
  <si>
    <t>墨脱县背崩乡德尔贡安置点饮水工程</t>
  </si>
  <si>
    <t>取水口1座，引水管道3.5公里，蓄水池1座，絮凝池1座及一体化净水设备1套等工程。</t>
  </si>
  <si>
    <t>补齐边境小康搬迁点基础设施，促使搬迁群众搬得出稳得住。</t>
  </si>
  <si>
    <t>完工、边境搬迁</t>
  </si>
  <si>
    <t>墨脱县格当乡桑珍卡村给排水及污水处理系统提升改造项目</t>
  </si>
  <si>
    <t>1.新建污水管网选用高密度聚乙烯双壁波纹管，管长4741米；
2.污水处理设施（调节池、厌氧消化池、沉淀池）；
3.新建给水取水口沉砂池四座，过滤池四座，供水管网3109米。</t>
  </si>
  <si>
    <t>桑珍卡村</t>
  </si>
  <si>
    <t>整治村容村貌，提升村内环境。</t>
  </si>
  <si>
    <t>墨脱县村容村貌提升项目</t>
  </si>
  <si>
    <t>为12个村提升村容村貌，围墙修复232.96平米，长208米，宽1.12米。</t>
  </si>
  <si>
    <t>桑珍卡村、多龙岗村、珠村、荷扎村、德兴村、德果村、玛迪村、巴登村、西让村、德尔贡村、格林村、地东村</t>
  </si>
  <si>
    <t>墨脱县德兴乡那尔东村附属工程项目</t>
  </si>
  <si>
    <t>硬化道路903.72㎡，挡土墙1731.11m³。</t>
  </si>
  <si>
    <t>那尔东村</t>
  </si>
  <si>
    <t>补齐边境小康村必要的基础设施短板。</t>
  </si>
  <si>
    <t>墨脱县格当乡桑珍卡村基础设施提升改造项目</t>
  </si>
  <si>
    <t>新修茶园道路378.6m；村庄新建风力太阳能路灯120盏等</t>
  </si>
  <si>
    <t>补齐必要的基础设施，整治村容村貌。</t>
  </si>
  <si>
    <t>农村供水保障项目</t>
  </si>
  <si>
    <t>新建10*5*4蓄水池、6*6*4沉砂池</t>
  </si>
  <si>
    <t>仁青崩</t>
  </si>
  <si>
    <t>全村41户153人受益，其中建档立卡户17户63人，提升饮水质量，改善用水环境。</t>
  </si>
  <si>
    <t>墨脱县乡垃圾无害化处理项目</t>
  </si>
  <si>
    <t>为11个村新建垃圾收集及无害化处理设备</t>
  </si>
  <si>
    <t>桑珍卡村、多龙岗村、荷扎村、德兴村、德果村、玛迪村、巴登村、西让村、德尔贡村、格林村、珠村</t>
  </si>
  <si>
    <t>墨脱县德兴乡德果村给排水提升改造项目</t>
  </si>
  <si>
    <t>1.新建取水枢水工程3座；
2.新建公厕化粪池2座；
3.取水管道工程，管道全长1276米。</t>
  </si>
  <si>
    <t>提升德果村村容村貌，塑造良好的生活环境。</t>
  </si>
  <si>
    <t>达木乡珠村搬迁点人居环境整治项目</t>
  </si>
  <si>
    <t>在珠村搬迁点上下平台间修建带护栏梯步300米，对村庄周边架设双边丝护围栏（1.8M×3M)900米，增设村庄入口处大门</t>
  </si>
  <si>
    <t>珠村</t>
  </si>
  <si>
    <t>整治村容村貌，提升群众生活环境。</t>
  </si>
  <si>
    <t>完工、易地搬迁</t>
  </si>
  <si>
    <t>续建三级沉淀水处理设施4套，取水口4座，沉砂池4座，过滤池4座等工程。</t>
  </si>
  <si>
    <t>墨脱县墨脱镇亚让村果果塘茶园业务用房配套项目</t>
  </si>
  <si>
    <t>改造线路3km，引水管道3km等。</t>
  </si>
  <si>
    <t>墨脱县格当乡桑珍卡村食用菌附属设施建设项目</t>
  </si>
  <si>
    <t>新建道路硬化 499.94 平方米、网围栏 366.3 米、温棚大门 1 座、晒场 300 平方米、排水沟 128.56 平方米及总体附属工程等。</t>
  </si>
  <si>
    <t>为格当乡特色产特配套基础设施，促进产业发展，增加村集体经济增长。</t>
  </si>
  <si>
    <t>墨脱县德兴乡德果村电网线路改造项目</t>
  </si>
  <si>
    <t>村内电网线路提升改造。</t>
  </si>
  <si>
    <t>整治德果村村容村貌，提升群众生活环境。</t>
  </si>
  <si>
    <t>墨脱县乡村振兴村容风貌提升工程</t>
  </si>
  <si>
    <t>11个村村容风貌提升工程。</t>
  </si>
  <si>
    <t>墨脱县德兴乡巴登则村公共基础设施建设项目</t>
  </si>
  <si>
    <t>新建安全围栏工程1260.25米，垃圾收集点工程18.36平方米、硬化工程1132.69平方米、挡土墙工程5367.58立方米、垃圾桶19个及给排水工程、电气工程。</t>
  </si>
  <si>
    <t>人居环境整体提升，补齐必要的基础设施。</t>
  </si>
  <si>
    <t>待开工
（招标中）</t>
  </si>
  <si>
    <t>墨脱县德兴乡荷扎村道路建设项目</t>
  </si>
  <si>
    <t>新建安全围栏工程1791.6米、挡土墙工程1622.96立方米、硬化工程2213.89平方米、台阶工程146.64平方米、波形护栏工程271米、给排水等附属工程。</t>
  </si>
  <si>
    <t>项目覆盖荷扎村53户258人，其中脱贫户6户30人，通过实施村庄道路工程，实现乡村美丽，通过参与项目建设实现人均增收1200元</t>
  </si>
  <si>
    <t>墨脱县背崩乡西让村村内安全防护工程项目</t>
  </si>
  <si>
    <t>新建安全围栏工程473.74米、硬化工程195.42平方米、挡土墙工程2656.82立方米及给排水工程</t>
  </si>
  <si>
    <t>项目覆盖西让村38户155人，其中脱贫户6户28人，通过新修挡墙及围栏，降低安全隐患，保证BJ一线群众生命财产安全，村庄人居环境整体提升</t>
  </si>
  <si>
    <t>待开工
（办理施工许可中）</t>
  </si>
  <si>
    <t>墨脱县背崩乡阿苍村基础设施建设项目</t>
  </si>
  <si>
    <t>新建厕所1座、垃圾收集点工程、道路硬化7077平方米、排水沟工程999米、安全围栏442.25米、挡土墙2097.57立方米、划线停车位7个、道路土石方23405立方米及涵洞等附属工程。</t>
  </si>
  <si>
    <t>实施村内堡坎，降低安全隐患，通过新修公厕，改变村庄整体卫生</t>
  </si>
  <si>
    <t>待开工
（办理乡村规划许可中，近期招标）</t>
  </si>
  <si>
    <t>墨脱县德兴乡德果村村内基础设施建设项目</t>
  </si>
  <si>
    <r>
      <rPr>
        <sz val="12"/>
        <color theme="1"/>
        <rFont val="宋体"/>
        <charset val="134"/>
      </rPr>
      <t>新修村内挡墙1120.36m</t>
    </r>
    <r>
      <rPr>
        <sz val="12"/>
        <color indexed="8"/>
        <rFont val="宋体"/>
        <charset val="134"/>
      </rPr>
      <t>³</t>
    </r>
    <r>
      <rPr>
        <sz val="12"/>
        <color theme="1"/>
        <rFont val="宋体"/>
        <charset val="134"/>
      </rPr>
      <t>，护栏以及村内道路200米建设，排污等。</t>
    </r>
  </si>
  <si>
    <t>补齐必要的基础设施。</t>
  </si>
  <si>
    <t>待开工
（审设计中，近期下概批）</t>
  </si>
  <si>
    <t>墨脱县背崩乡巴登村综合治理项目</t>
  </si>
  <si>
    <t>挡土墙工程3409.4立方米、水沟工程293.4米及给水工程。</t>
  </si>
  <si>
    <t>巴登村</t>
  </si>
  <si>
    <t>综合提升BJ村庄基础设施，提高群众满意度，实现稳定民心。</t>
  </si>
  <si>
    <t>边境搬迁、待开工
（已下概批）</t>
  </si>
  <si>
    <t>墨脱县墨脱镇玛迪村村内基础设施建设项目</t>
  </si>
  <si>
    <t>新建挡土墙工程159.49米、排水沟159.49米、沉砂池1座、化粪池2座及排污管工程</t>
  </si>
  <si>
    <t>玛迪村</t>
  </si>
  <si>
    <t>项目覆盖36户140人，其中脱贫户10户33人，综合整治村庄人居环境，吸引游客，带动本村旅游产业</t>
  </si>
  <si>
    <t>待开工
（办理开工许可中）</t>
  </si>
  <si>
    <t>墨脱县背崩乡德尔贡村村道建设项目</t>
  </si>
  <si>
    <t>新建道路硬化工程1138.75平方米、挡土墙工程663.1立方米、人行道工程692.62平方米、路缘石工程692.62米、交安工程77.92平方米、涵洞工程、栏杆346.31米、土石方工程。</t>
  </si>
  <si>
    <t>项目覆盖德尔贡村57户268人，其中脱贫户7户35人，通过实施村内道路建设，方便群众出行</t>
  </si>
  <si>
    <t>墨脱县达木乡达木村小康村附属工程建设项目</t>
  </si>
  <si>
    <t>新建安全围栏工程160.81米、挡土墙1374.94立方米、道路硬化305.89平方米</t>
  </si>
  <si>
    <t>项目覆盖达木村87户319人，其中脱贫户26户89人，综合提升BJ地区群众人居环境，提高群众满意度。</t>
  </si>
  <si>
    <t>墨脱县墨脱镇墨脱村入户道路项目</t>
  </si>
  <si>
    <t>新建入户道路长400m，宽3m及相关附属设施。</t>
  </si>
  <si>
    <t>项目覆盖仁青崩自然村9户24人，实施村内入户道路，方便群众出行。</t>
  </si>
  <si>
    <t>墨脱县墨脱镇巴日村入户道路项目</t>
  </si>
  <si>
    <t>新修巴日村入户道路建设180m、宽3m及附属设施。</t>
  </si>
  <si>
    <t>巴日村</t>
  </si>
  <si>
    <t>项目覆盖巴日村23户96人，其中脱贫户2户9人，通过实施入户道路项目，方便群众出行</t>
  </si>
  <si>
    <t>墨脱县达木乡贡日村牧场吊桥项目</t>
  </si>
  <si>
    <t>新修58K牧场通往河北岸草场的吊桥长41m、宽1.8m，高度3m等配套设施。</t>
  </si>
  <si>
    <t>项目覆盖贡日村90户363人，项目的实施方便群众放牧，降低安全隐患，增强群众积极性，促进发展畜牧业。</t>
  </si>
  <si>
    <t>墨脱县农村水系连通及农村水系综合整治工程</t>
  </si>
  <si>
    <t>墨脱县村级水系连通工程综合治理河道5km，涉及5个乡镇7个村，其中背崩乡巴登村新建排洪渠长360m，截水沟400m；德兴乡德兴村新建护岸长1000m；格当乡多龙岗村新建护岸长1000m、疏浚500m；格当乡桑珍卡村新建堤防长300m、护岸长600m、疏浚600m;格当乡占跟卡村新建堤防长1100m；墨脱镇玛迪村新建护岸长500m；达木乡贡日村新建护岸长500m；工程规模以该批为准。</t>
  </si>
  <si>
    <t>玛迪村、多龙岗村、占根卡村、桑珍卡村、德兴村、巴登村、贡日村</t>
  </si>
  <si>
    <t>补齐基础设施短板，完善群众生活环境，提高群众满意度。</t>
  </si>
  <si>
    <t>墨脱县背崩乡格林村基础设施提升项目</t>
  </si>
  <si>
    <t>1、新建一处化粪池，规格3m*3m*2m(长*宽*高)，污水疏通。排水口上方修建挡墙，长度20米，高2米，厚度0.5米。
2、人畜分离网围栏5000米长。修复村内破损道路，长500米，宽4.5米。
3、村庄治理，集中建设杂物房150平米。
4、茶产业道路护坡100米。</t>
  </si>
  <si>
    <t>墨脱县达木乡珠村基础设施提升项目</t>
  </si>
  <si>
    <t>1、新建垃圾转运收集房30平米。对全村排污设施改造提升，600米，改善村居环境。2、新建管道工程9255米、阀门井6座、边坡修复工程3180平米、路面平整工程9112.5平米、蓄水池工程1项、取水口工程、钢管架架管步道工程等。</t>
  </si>
  <si>
    <t>易地搬迁</t>
  </si>
  <si>
    <t>  墨脱县格当乡格当村基础施建设项目</t>
  </si>
  <si>
    <r>
      <rPr>
        <sz val="12"/>
        <color theme="1"/>
        <rFont val="宋体"/>
        <charset val="134"/>
      </rPr>
      <t>1、购买80个垃圾桶，修建1个垃圾转运点 规格10m*6m*4m(长*宽*高)。2、新建取水口1座，沉砂池1座、引水管道5公里等工程，供水能力150m</t>
    </r>
    <r>
      <rPr>
        <sz val="12"/>
        <color rgb="FF000000"/>
        <rFont val="宋体"/>
        <charset val="134"/>
      </rPr>
      <t>³/d。3、五保户的道路还需硬化150米，宽3米。4、污水处理设施，排污管道800米。</t>
    </r>
  </si>
  <si>
    <t>格当村</t>
  </si>
  <si>
    <t>墨脱县格当乡占根卡村基础设施建设项目</t>
  </si>
  <si>
    <r>
      <rPr>
        <sz val="12"/>
        <color theme="1"/>
        <rFont val="宋体"/>
        <charset val="134"/>
      </rPr>
      <t> 1、</t>
    </r>
    <r>
      <rPr>
        <sz val="12"/>
        <color rgb="FF000000"/>
        <rFont val="宋体"/>
        <charset val="134"/>
      </rPr>
      <t>乃萨塘自然村新修供水管网，乃萨塘自然村新修蓄水池一处，规格5m*3m*2m（长*宽*高）;增加化粪池1个，规格3m*3m*2m(长*宽*高)。2、村委会及每户村民提供一个垃圾桶，新修1处垃圾转运房，规格10m*6m*4m(长*宽*高)。3、修复村内破损道路，长100米，宽4米，维修20盏，新增50盏，新修道路边沟2500米等。</t>
    </r>
  </si>
  <si>
    <t>占根卡村</t>
  </si>
  <si>
    <t>墨脱县格当乡桑珍卡村基础设施提升项目</t>
  </si>
  <si>
    <t>道路硬化，长度约300米；村庄五个片区连接道路安装30个路灯。修建2个公共厕所约60平米，按照水厕标准，配套相应的设施设备，并接入污水处理系统。</t>
  </si>
  <si>
    <t>墨脱县背崩乡巴登村基础设施提升项目</t>
  </si>
  <si>
    <t>新建2个公共厕所，每个面积约为45平。需要增加路灯25个。</t>
  </si>
  <si>
    <t>墨脱县墨脱镇巴日村基础设施提升项目</t>
  </si>
  <si>
    <t>1、新建1个化粪池，规格3m*3m*2m(长*宽*高)。完善200米排污管道。2、分两个片区建设畜牧养殖基地，一个片区200平方米。配备4套畜粪利用设施，配套网围栏。</t>
  </si>
  <si>
    <t>通过排水设施的完善，提升人居环境整治，从而实现乡村美丽。</t>
  </si>
  <si>
    <t>墨脱县巴登景点基础设施建设项目</t>
  </si>
  <si>
    <t>打造民俗，开发旅游，对全村房屋提升改造。新建1公里景区道路，停车场约1500㎡，公共厕所两座共160平方米，休闲亭廊4座共300平方米以及电力、标识标牌、环卫等附属设施。</t>
  </si>
  <si>
    <t>通过打造搬迁原址房屋发展旅游产业，带动群众增收。</t>
  </si>
  <si>
    <t>墨脱县背崩乡德尔贡村基础设施提升项目</t>
  </si>
  <si>
    <t>1、根据每户户型大小，为每户屋面安装排水沟及落水管。2、新建2间垃圾转运房，每间20平米，垃圾转运房内各配1个垃圾斗。3、在村内新建2处公共卫生间，每座20平。4、修建网围栏5000米，用于人畜分流；修建52座猪圈，每座12平米，共计624平米；供水排水设备。5、每户新建库房20㎡。</t>
  </si>
  <si>
    <t>墨脱县达木乡达木村基础设施提升项目</t>
  </si>
  <si>
    <t>1、对达木村蓄水池进水管道扩径至200mm；出水管道主管扩径至160mm，3公里。对现有两个蓄水池进行改造，增加三层过滤隔墙，加强水质净化。2、为新建的16户居民房屋修建排水管网，总长度约800米，为新建的16户居民房屋修建一处统一化粪池，规格3m*3m*2m(长*宽*高)。3、新建无害化垃圾收集房3处，60平米。4、村内主干道修复约100平米。为村内16户新修入户硬化道路长500米，宽3米，边沟500米。修复损坏的16个路灯，新增路灯20个。修建丁林至大林之间人畜隔离围栏2800米。</t>
  </si>
  <si>
    <t>墨脱县德兴村综合提升项目</t>
  </si>
  <si>
    <t>1、维修排水管道100米；17户村民新建厕所及相应排污管道。
2、新建村内道路、水稻田道路2500平方米；新建路灯工程50盏。3、为7户对室内线路改造。</t>
  </si>
  <si>
    <t>墨脱县背崩乡地东村基础设施提升改造项目</t>
  </si>
  <si>
    <t>1、村内给水管网埋地。整理村庄内紧邻树林、竹林的电线，解决安全隐患。2、分片区建设2处污水处理系统。3、新建5个30平米的公共厕所，按照水厕标准，配套相应的设施设备；对6个公厕实现供水，并接入污水处理系统。3、在个人的土地上建设猪圈，平均每户10㎡，高1.5m。每户1.5。</t>
  </si>
  <si>
    <t>墨脱县背崩乡波东村人居环境整治项目</t>
  </si>
  <si>
    <t>1、新建400*400排水沟400m，800*800排水沟200m，沟道清理及硬化，新建防护堤。2、在村首、村中、村委分别修建1个公共厕所每座20平。3、每户新建库房20㎡。</t>
  </si>
  <si>
    <t>通过实现村内排污设施的完善，提升人居环境整治，从而实现乡村美丽</t>
  </si>
  <si>
    <t>墨脱县背崩乡江新村基础设施提升改造项目</t>
  </si>
  <si>
    <t>小村庄新建一处公共厕所,30平。小村庄修建300米长，4.5米宽的硬化路面；在部分区域加装边沟盖板，长度50米；需要修建硬化入户道路，长200米，宽3米需要加装10个路灯。人畜分流设施不足，需要加装3000米网围栏。</t>
  </si>
  <si>
    <t>墨脱县德兴乡那尔东村基础设施建设项目</t>
  </si>
  <si>
    <t>1、村内安全护栏，共1000米。提升现有猪圈，共58户，每户4平方米。分片区建设畜粪利用设施，共5处。2、茶园道路提升改造，长1800米，宽2.5米。水田道路提升改造，长3000米，宽2.5米。</t>
  </si>
  <si>
    <t>墨脱县墨脱镇朗杰岗村基础设施提升项目</t>
  </si>
  <si>
    <t>在新水源修建溢流坝宽5m高3m及拦污栅，新加增压设施，主管道用大管径的主管道,增加净水设施,新加网围栏3000米。提升改造蔬菜大棚150㎡。</t>
  </si>
  <si>
    <t>墨脱县墨脱镇亚让村基础设施提升项目</t>
  </si>
  <si>
    <t>1、54户民房内线路排查，替换老旧线路。2、为54户村民购买54个垃圾桶，建设垃圾收集点2座。3、维修现有3个公共厕所，实现通水。4、新建取水口1座，沉砂池1座、絮凝池1座，引水管道3公里等工程，供水能力150m³/d。</t>
  </si>
  <si>
    <t>通过提升人居环境整治，从而实现乡村美丽。</t>
  </si>
  <si>
    <t>墨脱县背崩乡背崩村基础设施提升改造项目</t>
  </si>
  <si>
    <t>入村道路拓宽，路面维修,约为300m，宽3米，村内照明路灯增加50个，维修部分破损排水沟，约为200m。</t>
  </si>
  <si>
    <t>墨脱县墨脱镇墨脱村道路建设项目</t>
  </si>
  <si>
    <t>帕宗1路洗车场至下方路口道路硬化800米，村主干道维修1000米。</t>
  </si>
  <si>
    <t>墨脱县背崩乡西让村基础设施提升项目</t>
  </si>
  <si>
    <t>村内宽2米，长100米的硬化路面。需要硬化50米长，2.5米宽的入户道路。需要新建80米的道路边沟。维修原有的卫生间，1座。新建一处卫生间，20平米。将原有化粪池扩大。再修建一个化粪池。规格3m*3m*2m(长*宽*高)。需要新建一座垃圾转运房，20平米。配备1个垃圾斗。</t>
  </si>
  <si>
    <t>墨脱县格当乡德吉村基础设施提升项目</t>
  </si>
  <si>
    <r>
      <rPr>
        <sz val="12"/>
        <color theme="1"/>
        <rFont val="宋体"/>
        <charset val="134"/>
      </rPr>
      <t>两个蓄水池之间的管道破损，需要维修</t>
    </r>
    <r>
      <rPr>
        <sz val="12"/>
        <color indexed="8"/>
        <rFont val="宋体"/>
        <charset val="134"/>
      </rPr>
      <t> </t>
    </r>
    <r>
      <rPr>
        <sz val="12"/>
        <color rgb="FF000000"/>
        <rFont val="宋体"/>
        <charset val="134"/>
      </rPr>
      <t>，部分排水渠的盖板损坏，需要补充新的盖板。村委会与每户配一个垃圾桶，将垃圾集中堆放点改为垃圾转运点</t>
    </r>
    <r>
      <rPr>
        <sz val="12"/>
        <color indexed="8"/>
        <rFont val="宋体"/>
        <charset val="0"/>
      </rPr>
      <t> </t>
    </r>
    <r>
      <rPr>
        <sz val="12"/>
        <color rgb="FF000000"/>
        <rFont val="宋体"/>
        <charset val="134"/>
      </rPr>
      <t>规格10m*6m*4m(长*宽*高)。需要将旱厕提升改造为水厕</t>
    </r>
    <r>
      <rPr>
        <sz val="12"/>
        <color indexed="8"/>
        <rFont val="宋体"/>
        <charset val="0"/>
      </rPr>
      <t> </t>
    </r>
    <r>
      <rPr>
        <sz val="12"/>
        <color rgb="FF000000"/>
        <rFont val="宋体"/>
        <charset val="134"/>
      </rPr>
      <t>，60平米。</t>
    </r>
  </si>
  <si>
    <t>三、培训类</t>
  </si>
  <si>
    <t>5（个数）</t>
  </si>
  <si>
    <t>农牧民技能培训项目</t>
  </si>
  <si>
    <t>针对乡镇需求开展针对性技能培训</t>
  </si>
  <si>
    <t>全县</t>
  </si>
  <si>
    <t>让群众有一技之长，增加群众致富本领。</t>
  </si>
  <si>
    <t>墨脱县农牧民技能培训项目</t>
  </si>
  <si>
    <t>根据各乡镇需求开展针对性技能培训，使农村劳动力掌握一技之长，提高他们捕捉就业机会的能力。</t>
  </si>
  <si>
    <t>因地制宜，开展学习歌舞表演、旅游产业发展（茶叶种植技术、热带水果种植、菌类种植）、技术工作培训等。</t>
  </si>
  <si>
    <t>四、巩固提升和美丽宜居示范村类</t>
  </si>
  <si>
    <t>9（个数）</t>
  </si>
  <si>
    <t>1.路面硬化44556.6㎡；
2.村庄路灯99盏；
3.挡墙481.2m；
4.停车场硬化1429.2㎡；
5.排水设施545.8m 等内容。</t>
  </si>
  <si>
    <t>补齐地东村必要的基础设施，提升村民生活环境。</t>
  </si>
  <si>
    <t>墨脱县背崩乡地东村综合提升项目</t>
  </si>
  <si>
    <t xml:space="preserve">1.新修公厕2座；
2.村内生活垃圾分类投放点及设施；
3.整治村庄入口处环境（处理土包约120m³）；
4.村容村貌提升；
5.村内电网线路改造；
</t>
  </si>
  <si>
    <t>墨脱县格当乡布龙村产业项目</t>
  </si>
  <si>
    <t>1.栽植油㮈320亩、栽种鲜食枣15亩、栽植沾化冬枣15亩、网围栏3300米、场地平整115000立方米；2.茶树树池6个、休息厅4个、土石方1项；3.新建菌棒培育基地2784.414平方米、采购菌棒及相关加工设备；
4.在219国道旁新建村集体农家乐1163.24平方米、建筑工程1163.24平方米、安装工程1163.24平方米及相关附属设施。</t>
  </si>
  <si>
    <t>布龙村</t>
  </si>
  <si>
    <t>1.在项目建设过程群众投工投劳，增加民工工资、机械费用等现金收入。
2.项目覆盖布龙村39户175人，其中脱贫户16户63人，以219国防道路游客资源为依托，建设旅游产业，发展壮大村集体经济，增加群众就业岗位，提升工资性、产业分红等收入。</t>
  </si>
  <si>
    <t>待开工
（办理乡村规划许可证中，近期招标）</t>
  </si>
  <si>
    <t>墨脱县格当乡布龙村整村推进项目</t>
  </si>
  <si>
    <t>1.新建污水管道5900米、检查井222座、土方量14750立方米、沉淀池2座、引水工程；2.箱变工程、道路建设拓宽3000平方米、新建牛棚2座；3.村道路两侧整治4700平方米、新建停车场970平方米、村级综合治理1500平方米、排水沟工程800米、4.购置垃圾处理设施、分类垃圾桶30个。</t>
  </si>
  <si>
    <t>项目覆盖布龙村39户175人，其中脱贫户16户63人，改善人居环境、提升群众满意度、幸福感。</t>
  </si>
  <si>
    <t>墨脱县德兴乡那尔东村村内基础设施建设项目</t>
  </si>
  <si>
    <t>新建安全围栏工程1426.91米、排水边沟工程458.95米、硬化工程468.28平方米、挡土墙工程5673.11立方米及给排水工程。</t>
  </si>
  <si>
    <t>通过实施村内道路硬化，房屋卫生，提升人居环境整治，从而实现乡村美丽</t>
  </si>
  <si>
    <t>墨脱县德兴乡文朗村美丽宜居产业发展项目</t>
  </si>
  <si>
    <t xml:space="preserve">1、新建57个猪圈，接通饮水管道400米；配备5套畜粪收集处理设施等。
2.新建茶园花岗石道路道1500米，宽1.2米及长400米，宽3米。
3、仔鸡2000只，网围栏、避雨(暑)棚、饮水器、饲料器等配套设施，新建一座砖混结构保温房60平，聘请专业养殖人员开展养殖技术指导培训。
</t>
  </si>
  <si>
    <t>文朗村</t>
  </si>
  <si>
    <t>墨脱县德兴乡文朗村美丽宜居项目</t>
  </si>
  <si>
    <t xml:space="preserve">1、提升改造2个老旧厕所。
2、修建停车场，占地200平方米。
3、村内主干道安全护栏安装，共500米及减速带设置，共10处。
4、新建挡墙，一处长70米、高10米；一处长60米、高5米。
5、民居区域新建一个100立方的蓄水池。
6、解决18户居民房屋通水问题；配备3套净水设施，对破损的800米管网进行维修，厨房通水、厕所通水.。
7、新建1个化粪池，规格3m*3m*2m(长*宽*高)，配套500米排污管道。
8、解决32个伙房未通电问题；
9、维修4000米道路边沟，主干道两旁配置路灯共48个。
</t>
  </si>
  <si>
    <t>墨脱县德兴乡易贡白村美丽宜居项目</t>
  </si>
  <si>
    <t>1、新建沉砂池1座。维修供水管网。更换供水主管2600米（原主管管径太小）。
2、修复村内破损道路约300平米。修复道路边沟100米，并在容易堵塞的区域加装盖板;
3、新建一处300平米的公共停车场;
4、新建安全护栏700米，高1.2米;
5、新建牛棚一处200平米。新建网围栏3000米。</t>
  </si>
  <si>
    <t>易贡白村</t>
  </si>
  <si>
    <t>通过项目的实施，实现村中供水设施完善，从而实现补短板，提高群众满意度。</t>
  </si>
  <si>
    <t>墨脱县德兴乡易贡白村美丽宜居产业项目项目</t>
  </si>
  <si>
    <t>1、新建一处250平的农家乐，结合餐饮、住宿。2、古茶树保护设施建设。3新建茶园步道长1200米，宽1.2米等附属。</t>
  </si>
  <si>
    <t>五、其他类（贴息、奖补等）</t>
  </si>
  <si>
    <t>10（个数）</t>
  </si>
  <si>
    <t>易地扶贫搬迁贷款贴息</t>
  </si>
  <si>
    <t>偿还易地搬迁贷款</t>
  </si>
  <si>
    <t>减轻搬迁群众贷款利息负担。</t>
  </si>
  <si>
    <t>墨脱县2019年和2020年扶贫贷款贴息项目</t>
  </si>
  <si>
    <t>墨脱县2019年和2020年扶贫贷款贴息资金，减轻建档立卡贫困户小额贷款利息负担，提高群众满意度。</t>
  </si>
  <si>
    <t>减轻低收入人群贷款利息负担。</t>
  </si>
  <si>
    <t>墨脱县2021年扶贫贷款贴息资金</t>
  </si>
  <si>
    <t>2021年扶贫贷款贴息资金</t>
  </si>
  <si>
    <t>墨脱县茶产业发展资金项目</t>
  </si>
  <si>
    <t>采取“经营主体投入为主+政府补助为辅”模式对墨脱县茶业有限公司（自治区龙头企业）茶产业加工设备购置进行30%补助。</t>
  </si>
  <si>
    <t>补助龙头企业进一步发展墨脱茶产业开辟新的产业发展模式，带动群众增收，增强群众积极性。</t>
  </si>
  <si>
    <t>墨脱县乡村振兴项目管理费</t>
  </si>
  <si>
    <t>根据《中央财政衔接推进乡村振兴补助资金管理办法》财农〔2021〕19号，项目管理费用于项目前期设计、评审、招标、监理以及验收等项目管理相关支出。</t>
  </si>
  <si>
    <t>为乡村振兴项目前期工作推进奠定基础。</t>
  </si>
  <si>
    <t>墨脱县茶业设备采购项目</t>
  </si>
  <si>
    <t>墨脱县带贫企业奖补资金项目</t>
  </si>
  <si>
    <t>对1家符合条件的带贫企业自筹厂房、设备等方面按照以奖代补、先建后补的模式不超过总投资30%进行奖补。</t>
  </si>
  <si>
    <t>撬动社会资本投入乡村振兴，促进企业带贫联农积极性，进一步促进群众就业增收。</t>
  </si>
  <si>
    <t>墨脱县2022年扶贫贷款贴息项目</t>
  </si>
  <si>
    <t>墨脱县2023年扶贫贷款贴息项目</t>
  </si>
  <si>
    <t>墨脱县2024年扶贫贷款贴息项目</t>
  </si>
  <si>
    <t>墨脱县汇总表</t>
  </si>
  <si>
    <t>年份</t>
  </si>
  <si>
    <t>小计</t>
  </si>
  <si>
    <t>特色产业</t>
  </si>
  <si>
    <t>基础设施</t>
  </si>
  <si>
    <t>培训</t>
  </si>
  <si>
    <t>巩固提升和美丽宜居</t>
  </si>
  <si>
    <t>其他（贴息、奖补）</t>
  </si>
  <si>
    <t>生态岗位</t>
  </si>
  <si>
    <t>个数</t>
  </si>
  <si>
    <t>投资</t>
  </si>
  <si>
    <t>合计</t>
  </si>
  <si>
    <t>墨脱县特色产业类项目汇总表</t>
  </si>
  <si>
    <t>年度</t>
  </si>
  <si>
    <t>种植业</t>
  </si>
  <si>
    <t>养殖业</t>
  </si>
  <si>
    <t>加工业</t>
  </si>
  <si>
    <t>商贸流通类</t>
  </si>
  <si>
    <t>旅游业</t>
  </si>
  <si>
    <t>配套设施</t>
  </si>
  <si>
    <t>其他</t>
  </si>
  <si>
    <t>墨脱县基础设施类项目汇总表</t>
  </si>
  <si>
    <t>水</t>
  </si>
  <si>
    <t>电</t>
  </si>
  <si>
    <t>路</t>
  </si>
  <si>
    <t>网</t>
  </si>
  <si>
    <t>人居环境类</t>
  </si>
  <si>
    <t>墨脱县搬迁后扶项目汇总表</t>
  </si>
  <si>
    <t>DB搬迁</t>
  </si>
  <si>
    <t>三岩搬迁</t>
  </si>
  <si>
    <t>极高海拔生态搬迁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</si>
</sst>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4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4"/>
      <color rgb="FFFF0000"/>
      <name val="黑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1"/>
      <color rgb="FF000000"/>
      <name val="仿宋"/>
      <charset val="134"/>
    </font>
    <font>
      <b/>
      <sz val="10"/>
      <color rgb="FF000000"/>
      <name val="仿宋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FF0000"/>
      <name val="宋体"/>
      <charset val="134"/>
    </font>
    <font>
      <b/>
      <sz val="9"/>
      <color rgb="FFFF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1" fillId="16" borderId="13" applyNumberFormat="0" applyAlignment="0" applyProtection="0">
      <alignment vertical="center"/>
    </xf>
    <xf numFmtId="0" fontId="32" fillId="16" borderId="9" applyNumberFormat="0" applyAlignment="0" applyProtection="0">
      <alignment vertical="center"/>
    </xf>
    <xf numFmtId="0" fontId="33" fillId="17" borderId="14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8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 wrapText="1"/>
    </xf>
    <xf numFmtId="178" fontId="0" fillId="3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178" fontId="0" fillId="4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NumberFormat="1" applyFill="1" applyBorder="1" applyAlignment="1">
      <alignment horizontal="center" vertical="center" wrapText="1"/>
    </xf>
    <xf numFmtId="178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常规 3 4" xfId="46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2"/>
  <sheetViews>
    <sheetView tabSelected="1" workbookViewId="0">
      <pane ySplit="3" topLeftCell="A4" activePane="bottomLeft" state="frozen"/>
      <selection/>
      <selection pane="bottomLeft" activeCell="D37" sqref="D37"/>
    </sheetView>
  </sheetViews>
  <sheetFormatPr defaultColWidth="9" defaultRowHeight="13.5"/>
  <cols>
    <col min="1" max="2" width="8.625" customWidth="1"/>
    <col min="3" max="3" width="24.125" customWidth="1"/>
    <col min="4" max="4" width="50.375" customWidth="1"/>
    <col min="5" max="5" width="12.125" customWidth="1"/>
    <col min="6" max="6" width="14.125"/>
    <col min="7" max="7" width="15.75" customWidth="1"/>
    <col min="8" max="8" width="15.625" customWidth="1"/>
    <col min="9" max="9" width="17.25" customWidth="1"/>
    <col min="10" max="10" width="17.5" style="30" customWidth="1"/>
    <col min="12" max="12" width="9" style="31"/>
  </cols>
  <sheetData>
    <row r="1" ht="18.75" spans="1:9">
      <c r="A1" s="32" t="s">
        <v>0</v>
      </c>
      <c r="B1" s="33"/>
      <c r="C1" s="33"/>
      <c r="D1" s="33"/>
      <c r="E1" s="33"/>
      <c r="F1" s="33"/>
      <c r="G1" s="33"/>
      <c r="H1" s="33"/>
      <c r="I1" s="33"/>
    </row>
    <row r="2" ht="37" customHeight="1" spans="1:9">
      <c r="A2" s="34"/>
      <c r="B2" s="34"/>
      <c r="C2" s="34"/>
      <c r="D2" s="34"/>
      <c r="E2" s="34"/>
      <c r="F2" s="34"/>
      <c r="G2" s="34"/>
      <c r="H2" s="35" t="s">
        <v>1</v>
      </c>
      <c r="I2" s="35"/>
    </row>
    <row r="3" ht="81" spans="1:12">
      <c r="A3" s="36" t="s">
        <v>2</v>
      </c>
      <c r="B3" s="36" t="s">
        <v>3</v>
      </c>
      <c r="C3" s="37" t="s">
        <v>4</v>
      </c>
      <c r="D3" s="36" t="s">
        <v>5</v>
      </c>
      <c r="E3" s="36" t="s">
        <v>6</v>
      </c>
      <c r="F3" s="36" t="s">
        <v>7</v>
      </c>
      <c r="G3" s="36" t="s">
        <v>8</v>
      </c>
      <c r="H3" s="36" t="s">
        <v>9</v>
      </c>
      <c r="I3" s="36" t="s">
        <v>10</v>
      </c>
      <c r="J3" s="59" t="s">
        <v>11</v>
      </c>
      <c r="K3" s="60" t="s">
        <v>12</v>
      </c>
      <c r="L3" s="2" t="s">
        <v>13</v>
      </c>
    </row>
    <row r="4" ht="37" customHeight="1" spans="1:12">
      <c r="A4" s="38" t="s">
        <v>14</v>
      </c>
      <c r="B4" s="38">
        <v>1</v>
      </c>
      <c r="C4" s="38">
        <v>2</v>
      </c>
      <c r="D4" s="38">
        <v>3</v>
      </c>
      <c r="E4" s="38">
        <v>4</v>
      </c>
      <c r="F4" s="38">
        <v>5</v>
      </c>
      <c r="G4" s="38">
        <v>6</v>
      </c>
      <c r="H4" s="38">
        <v>7</v>
      </c>
      <c r="I4" s="38">
        <v>8</v>
      </c>
      <c r="J4" s="38">
        <v>9</v>
      </c>
      <c r="K4" s="38">
        <v>10</v>
      </c>
      <c r="L4" s="38">
        <v>11</v>
      </c>
    </row>
    <row r="5" s="27" customFormat="1" ht="89" customHeight="1" spans="1:12">
      <c r="A5" s="39" t="s">
        <v>15</v>
      </c>
      <c r="B5" s="39"/>
      <c r="C5" s="39"/>
      <c r="D5" s="39"/>
      <c r="E5" s="40"/>
      <c r="F5" s="41">
        <f>SUM(F6+F55+F106+F112+F122)</f>
        <v>80495.43</v>
      </c>
      <c r="G5" s="42"/>
      <c r="H5" s="40"/>
      <c r="I5" s="40"/>
      <c r="J5" s="61"/>
      <c r="K5" s="62"/>
      <c r="L5" s="63"/>
    </row>
    <row r="6" s="28" customFormat="1" ht="24" customHeight="1" spans="1:12">
      <c r="A6" s="43" t="s">
        <v>16</v>
      </c>
      <c r="B6" s="44"/>
      <c r="C6" s="45"/>
      <c r="D6" s="46" t="s">
        <v>17</v>
      </c>
      <c r="E6" s="47"/>
      <c r="F6" s="48">
        <f>SUM(F7:F54)</f>
        <v>38706.13</v>
      </c>
      <c r="G6" s="49"/>
      <c r="H6" s="47"/>
      <c r="I6" s="64"/>
      <c r="J6" s="61"/>
      <c r="K6" s="61"/>
      <c r="L6" s="65"/>
    </row>
    <row r="7" ht="67.5" spans="1:12">
      <c r="A7" s="50">
        <v>1</v>
      </c>
      <c r="B7" s="50">
        <v>2021</v>
      </c>
      <c r="C7" s="50" t="s">
        <v>18</v>
      </c>
      <c r="D7" s="50" t="s">
        <v>19</v>
      </c>
      <c r="E7" s="50" t="s">
        <v>20</v>
      </c>
      <c r="F7" s="51">
        <v>3000</v>
      </c>
      <c r="G7" s="51" t="s">
        <v>21</v>
      </c>
      <c r="H7" s="51" t="s">
        <v>22</v>
      </c>
      <c r="I7" s="66" t="s">
        <v>23</v>
      </c>
      <c r="J7" s="67">
        <v>3</v>
      </c>
      <c r="K7" s="68"/>
      <c r="L7" s="25"/>
    </row>
    <row r="8" ht="67.5" spans="1:12">
      <c r="A8" s="50">
        <v>2</v>
      </c>
      <c r="B8" s="50">
        <v>2021</v>
      </c>
      <c r="C8" s="50" t="s">
        <v>24</v>
      </c>
      <c r="D8" s="50" t="s">
        <v>25</v>
      </c>
      <c r="E8" s="50" t="s">
        <v>26</v>
      </c>
      <c r="F8" s="51">
        <v>1130.7</v>
      </c>
      <c r="G8" s="51" t="s">
        <v>21</v>
      </c>
      <c r="H8" s="52" t="s">
        <v>27</v>
      </c>
      <c r="I8" s="66" t="s">
        <v>23</v>
      </c>
      <c r="J8" s="67">
        <v>5</v>
      </c>
      <c r="K8" s="68"/>
      <c r="L8" s="25"/>
    </row>
    <row r="9" ht="81" spans="1:12">
      <c r="A9" s="50">
        <v>3</v>
      </c>
      <c r="B9" s="50">
        <v>2021</v>
      </c>
      <c r="C9" s="50" t="s">
        <v>28</v>
      </c>
      <c r="D9" s="50" t="s">
        <v>29</v>
      </c>
      <c r="E9" s="50" t="s">
        <v>30</v>
      </c>
      <c r="F9" s="51">
        <v>600</v>
      </c>
      <c r="G9" s="51" t="s">
        <v>21</v>
      </c>
      <c r="H9" s="52" t="s">
        <v>31</v>
      </c>
      <c r="I9" s="66" t="s">
        <v>32</v>
      </c>
      <c r="J9" s="67">
        <v>1</v>
      </c>
      <c r="K9" s="68"/>
      <c r="L9" s="25"/>
    </row>
    <row r="10" ht="40.5" spans="1:12">
      <c r="A10" s="50">
        <v>4</v>
      </c>
      <c r="B10" s="50">
        <v>2021</v>
      </c>
      <c r="C10" s="50" t="s">
        <v>33</v>
      </c>
      <c r="D10" s="50" t="s">
        <v>34</v>
      </c>
      <c r="E10" s="50" t="s">
        <v>35</v>
      </c>
      <c r="F10" s="51">
        <v>587.31</v>
      </c>
      <c r="G10" s="51" t="s">
        <v>36</v>
      </c>
      <c r="H10" s="52" t="s">
        <v>37</v>
      </c>
      <c r="I10" s="66" t="s">
        <v>32</v>
      </c>
      <c r="J10" s="67">
        <v>1</v>
      </c>
      <c r="K10" s="68"/>
      <c r="L10" s="25"/>
    </row>
    <row r="11" ht="67.5" spans="1:12">
      <c r="A11" s="50">
        <v>5</v>
      </c>
      <c r="B11" s="50">
        <v>2021</v>
      </c>
      <c r="C11" s="50" t="s">
        <v>38</v>
      </c>
      <c r="D11" s="50" t="s">
        <v>39</v>
      </c>
      <c r="E11" s="50" t="s">
        <v>26</v>
      </c>
      <c r="F11" s="51">
        <v>500</v>
      </c>
      <c r="G11" s="51" t="s">
        <v>21</v>
      </c>
      <c r="H11" s="52" t="s">
        <v>27</v>
      </c>
      <c r="I11" s="66" t="s">
        <v>32</v>
      </c>
      <c r="J11" s="67">
        <v>6</v>
      </c>
      <c r="K11" s="68"/>
      <c r="L11" s="25"/>
    </row>
    <row r="12" ht="67.5" spans="1:12">
      <c r="A12" s="50">
        <v>6</v>
      </c>
      <c r="B12" s="50">
        <v>2021</v>
      </c>
      <c r="C12" s="50" t="s">
        <v>40</v>
      </c>
      <c r="D12" s="50" t="s">
        <v>41</v>
      </c>
      <c r="E12" s="50" t="s">
        <v>30</v>
      </c>
      <c r="F12" s="51">
        <v>300</v>
      </c>
      <c r="G12" s="51" t="s">
        <v>21</v>
      </c>
      <c r="H12" s="52" t="s">
        <v>42</v>
      </c>
      <c r="I12" s="66" t="s">
        <v>32</v>
      </c>
      <c r="J12" s="67">
        <v>3</v>
      </c>
      <c r="K12" s="68"/>
      <c r="L12" s="25"/>
    </row>
    <row r="13" ht="67.5" spans="1:12">
      <c r="A13" s="50">
        <v>7</v>
      </c>
      <c r="B13" s="50">
        <v>2021</v>
      </c>
      <c r="C13" s="50" t="s">
        <v>43</v>
      </c>
      <c r="D13" s="50" t="s">
        <v>44</v>
      </c>
      <c r="E13" s="50" t="s">
        <v>26</v>
      </c>
      <c r="F13" s="51">
        <v>300</v>
      </c>
      <c r="G13" s="51" t="s">
        <v>21</v>
      </c>
      <c r="H13" s="52" t="s">
        <v>27</v>
      </c>
      <c r="I13" s="66" t="s">
        <v>32</v>
      </c>
      <c r="J13" s="67">
        <v>5</v>
      </c>
      <c r="K13" s="68"/>
      <c r="L13" s="25"/>
    </row>
    <row r="14" ht="67.5" spans="1:12">
      <c r="A14" s="50">
        <v>8</v>
      </c>
      <c r="B14" s="50">
        <v>2021</v>
      </c>
      <c r="C14" s="50" t="s">
        <v>45</v>
      </c>
      <c r="D14" s="50" t="s">
        <v>46</v>
      </c>
      <c r="E14" s="50" t="s">
        <v>26</v>
      </c>
      <c r="F14" s="51">
        <v>249.22</v>
      </c>
      <c r="G14" s="51" t="s">
        <v>21</v>
      </c>
      <c r="H14" s="52" t="s">
        <v>27</v>
      </c>
      <c r="I14" s="66" t="s">
        <v>32</v>
      </c>
      <c r="J14" s="67">
        <v>5</v>
      </c>
      <c r="K14" s="68"/>
      <c r="L14" s="25"/>
    </row>
    <row r="15" ht="67.5" spans="1:12">
      <c r="A15" s="50">
        <v>9</v>
      </c>
      <c r="B15" s="50">
        <v>2021</v>
      </c>
      <c r="C15" s="50" t="s">
        <v>45</v>
      </c>
      <c r="D15" s="50" t="s">
        <v>47</v>
      </c>
      <c r="E15" s="50" t="s">
        <v>26</v>
      </c>
      <c r="F15" s="51">
        <v>200</v>
      </c>
      <c r="G15" s="51" t="s">
        <v>21</v>
      </c>
      <c r="H15" s="52" t="s">
        <v>27</v>
      </c>
      <c r="I15" s="66" t="s">
        <v>32</v>
      </c>
      <c r="J15" s="67">
        <v>5</v>
      </c>
      <c r="K15" s="68"/>
      <c r="L15" s="25"/>
    </row>
    <row r="16" ht="67.5" spans="1:12">
      <c r="A16" s="50">
        <v>10</v>
      </c>
      <c r="B16" s="50">
        <v>2021</v>
      </c>
      <c r="C16" s="50" t="s">
        <v>48</v>
      </c>
      <c r="D16" s="50" t="s">
        <v>49</v>
      </c>
      <c r="E16" s="50" t="s">
        <v>50</v>
      </c>
      <c r="F16" s="51">
        <v>146</v>
      </c>
      <c r="G16" s="51" t="s">
        <v>51</v>
      </c>
      <c r="H16" s="52" t="s">
        <v>52</v>
      </c>
      <c r="I16" s="66" t="s">
        <v>32</v>
      </c>
      <c r="J16" s="67">
        <v>6</v>
      </c>
      <c r="K16" s="68"/>
      <c r="L16" s="25"/>
    </row>
    <row r="17" ht="67.5" spans="1:12">
      <c r="A17" s="50">
        <v>11</v>
      </c>
      <c r="B17" s="50">
        <v>2021</v>
      </c>
      <c r="C17" s="50" t="s">
        <v>53</v>
      </c>
      <c r="D17" s="50" t="s">
        <v>54</v>
      </c>
      <c r="E17" s="50" t="s">
        <v>26</v>
      </c>
      <c r="F17" s="50">
        <v>74</v>
      </c>
      <c r="G17" s="51" t="s">
        <v>51</v>
      </c>
      <c r="H17" s="52" t="s">
        <v>27</v>
      </c>
      <c r="I17" s="66" t="s">
        <v>32</v>
      </c>
      <c r="J17" s="67">
        <v>5</v>
      </c>
      <c r="K17" s="68"/>
      <c r="L17" s="25"/>
    </row>
    <row r="18" ht="67.5" spans="1:12">
      <c r="A18" s="50">
        <v>12</v>
      </c>
      <c r="B18" s="50">
        <v>2021</v>
      </c>
      <c r="C18" s="50" t="s">
        <v>55</v>
      </c>
      <c r="D18" s="50" t="s">
        <v>56</v>
      </c>
      <c r="E18" s="50" t="s">
        <v>57</v>
      </c>
      <c r="F18" s="51">
        <v>47.82</v>
      </c>
      <c r="G18" s="51" t="s">
        <v>36</v>
      </c>
      <c r="H18" s="52" t="s">
        <v>58</v>
      </c>
      <c r="I18" s="66" t="s">
        <v>32</v>
      </c>
      <c r="J18" s="67">
        <v>6</v>
      </c>
      <c r="K18" s="68"/>
      <c r="L18" s="25"/>
    </row>
    <row r="19" ht="67.5" spans="1:12">
      <c r="A19" s="50">
        <v>13</v>
      </c>
      <c r="B19" s="50">
        <v>2021</v>
      </c>
      <c r="C19" s="50" t="s">
        <v>24</v>
      </c>
      <c r="D19" s="50" t="s">
        <v>59</v>
      </c>
      <c r="E19" s="50" t="s">
        <v>26</v>
      </c>
      <c r="F19" s="51">
        <v>58</v>
      </c>
      <c r="G19" s="51" t="s">
        <v>60</v>
      </c>
      <c r="H19" s="52" t="s">
        <v>27</v>
      </c>
      <c r="I19" s="66" t="s">
        <v>23</v>
      </c>
      <c r="J19" s="67">
        <v>5</v>
      </c>
      <c r="K19" s="68"/>
      <c r="L19" s="25"/>
    </row>
    <row r="20" ht="148.5" spans="1:12">
      <c r="A20" s="50">
        <v>14</v>
      </c>
      <c r="B20" s="50">
        <v>2022</v>
      </c>
      <c r="C20" s="50" t="s">
        <v>61</v>
      </c>
      <c r="D20" s="50" t="s">
        <v>62</v>
      </c>
      <c r="E20" s="50" t="s">
        <v>63</v>
      </c>
      <c r="F20" s="50">
        <v>1000</v>
      </c>
      <c r="G20" s="50" t="s">
        <v>21</v>
      </c>
      <c r="H20" s="50" t="s">
        <v>64</v>
      </c>
      <c r="I20" s="50" t="s">
        <v>65</v>
      </c>
      <c r="J20" s="67">
        <v>1</v>
      </c>
      <c r="K20" s="68"/>
      <c r="L20" s="25"/>
    </row>
    <row r="21" ht="54" spans="1:12">
      <c r="A21" s="50">
        <v>15</v>
      </c>
      <c r="B21" s="50">
        <v>2022</v>
      </c>
      <c r="C21" s="50" t="s">
        <v>66</v>
      </c>
      <c r="D21" s="50" t="s">
        <v>67</v>
      </c>
      <c r="E21" s="50" t="s">
        <v>68</v>
      </c>
      <c r="F21" s="50">
        <v>800</v>
      </c>
      <c r="G21" s="50" t="s">
        <v>21</v>
      </c>
      <c r="H21" s="50" t="s">
        <v>69</v>
      </c>
      <c r="I21" s="50" t="s">
        <v>70</v>
      </c>
      <c r="J21" s="67">
        <v>1</v>
      </c>
      <c r="K21" s="68"/>
      <c r="L21" s="25"/>
    </row>
    <row r="22" ht="40.5" spans="1:12">
      <c r="A22" s="50">
        <v>16</v>
      </c>
      <c r="B22" s="50">
        <v>2022</v>
      </c>
      <c r="C22" s="50" t="s">
        <v>71</v>
      </c>
      <c r="D22" s="50" t="s">
        <v>72</v>
      </c>
      <c r="E22" s="50" t="s">
        <v>73</v>
      </c>
      <c r="F22" s="50">
        <v>549</v>
      </c>
      <c r="G22" s="50" t="s">
        <v>51</v>
      </c>
      <c r="H22" s="50" t="s">
        <v>74</v>
      </c>
      <c r="I22" s="50" t="s">
        <v>75</v>
      </c>
      <c r="J22" s="67">
        <v>5</v>
      </c>
      <c r="K22" s="68"/>
      <c r="L22" s="25"/>
    </row>
    <row r="23" ht="94.5" spans="1:12">
      <c r="A23" s="50">
        <v>17</v>
      </c>
      <c r="B23" s="50">
        <v>2022</v>
      </c>
      <c r="C23" s="50" t="s">
        <v>76</v>
      </c>
      <c r="D23" s="50" t="s">
        <v>77</v>
      </c>
      <c r="E23" s="50" t="s">
        <v>78</v>
      </c>
      <c r="F23" s="50">
        <v>450</v>
      </c>
      <c r="G23" s="50" t="s">
        <v>21</v>
      </c>
      <c r="H23" s="50" t="s">
        <v>79</v>
      </c>
      <c r="I23" s="50" t="s">
        <v>80</v>
      </c>
      <c r="J23" s="67">
        <v>6</v>
      </c>
      <c r="K23" s="68"/>
      <c r="L23" s="25"/>
    </row>
    <row r="24" ht="94.5" spans="1:12">
      <c r="A24" s="50">
        <v>18</v>
      </c>
      <c r="B24" s="50">
        <v>2022</v>
      </c>
      <c r="C24" s="50" t="s">
        <v>81</v>
      </c>
      <c r="D24" s="50" t="s">
        <v>82</v>
      </c>
      <c r="E24" s="50" t="s">
        <v>63</v>
      </c>
      <c r="F24" s="50">
        <v>360</v>
      </c>
      <c r="G24" s="50" t="s">
        <v>21</v>
      </c>
      <c r="H24" s="50" t="s">
        <v>83</v>
      </c>
      <c r="I24" s="50" t="s">
        <v>84</v>
      </c>
      <c r="J24" s="67">
        <v>6</v>
      </c>
      <c r="K24" s="68"/>
      <c r="L24" s="25"/>
    </row>
    <row r="25" ht="108" spans="1:12">
      <c r="A25" s="50">
        <v>19</v>
      </c>
      <c r="B25" s="50">
        <v>2022</v>
      </c>
      <c r="C25" s="50" t="s">
        <v>85</v>
      </c>
      <c r="D25" s="50" t="s">
        <v>86</v>
      </c>
      <c r="E25" s="50" t="s">
        <v>87</v>
      </c>
      <c r="F25" s="50">
        <v>300</v>
      </c>
      <c r="G25" s="50" t="s">
        <v>21</v>
      </c>
      <c r="H25" s="50" t="s">
        <v>88</v>
      </c>
      <c r="I25" s="50" t="s">
        <v>89</v>
      </c>
      <c r="J25" s="67">
        <v>5</v>
      </c>
      <c r="K25" s="68"/>
      <c r="L25" s="25"/>
    </row>
    <row r="26" ht="108" spans="1:12">
      <c r="A26" s="50">
        <v>20</v>
      </c>
      <c r="B26" s="50">
        <v>2022</v>
      </c>
      <c r="C26" s="50" t="s">
        <v>90</v>
      </c>
      <c r="D26" s="50" t="s">
        <v>91</v>
      </c>
      <c r="E26" s="50" t="s">
        <v>92</v>
      </c>
      <c r="F26" s="50">
        <v>244.08</v>
      </c>
      <c r="G26" s="50" t="s">
        <v>21</v>
      </c>
      <c r="H26" s="50" t="s">
        <v>93</v>
      </c>
      <c r="I26" s="50" t="s">
        <v>23</v>
      </c>
      <c r="J26" s="67">
        <v>6</v>
      </c>
      <c r="K26" s="68"/>
      <c r="L26" s="25"/>
    </row>
    <row r="27" ht="121.5" spans="1:12">
      <c r="A27" s="50">
        <v>21</v>
      </c>
      <c r="B27" s="50">
        <v>2022</v>
      </c>
      <c r="C27" s="50" t="s">
        <v>94</v>
      </c>
      <c r="D27" s="50" t="s">
        <v>95</v>
      </c>
      <c r="E27" s="50" t="s">
        <v>96</v>
      </c>
      <c r="F27" s="50">
        <v>200</v>
      </c>
      <c r="G27" s="50" t="s">
        <v>21</v>
      </c>
      <c r="H27" s="50" t="s">
        <v>97</v>
      </c>
      <c r="I27" s="50" t="s">
        <v>98</v>
      </c>
      <c r="J27" s="67">
        <v>6</v>
      </c>
      <c r="K27" s="68"/>
      <c r="L27" s="25"/>
    </row>
    <row r="28" ht="27" spans="1:12">
      <c r="A28" s="50">
        <v>22</v>
      </c>
      <c r="B28" s="50">
        <v>2022</v>
      </c>
      <c r="C28" s="50" t="s">
        <v>99</v>
      </c>
      <c r="D28" s="50" t="s">
        <v>100</v>
      </c>
      <c r="E28" s="50" t="s">
        <v>101</v>
      </c>
      <c r="F28" s="50">
        <v>200</v>
      </c>
      <c r="G28" s="50" t="s">
        <v>60</v>
      </c>
      <c r="H28" s="50"/>
      <c r="I28" s="50" t="s">
        <v>23</v>
      </c>
      <c r="J28" s="67">
        <v>6</v>
      </c>
      <c r="K28" s="68"/>
      <c r="L28" s="25"/>
    </row>
    <row r="29" ht="135" spans="1:12">
      <c r="A29" s="50">
        <v>23</v>
      </c>
      <c r="B29" s="50">
        <v>2022</v>
      </c>
      <c r="C29" s="50" t="s">
        <v>102</v>
      </c>
      <c r="D29" s="50" t="s">
        <v>103</v>
      </c>
      <c r="E29" s="50" t="s">
        <v>104</v>
      </c>
      <c r="F29" s="50">
        <v>150</v>
      </c>
      <c r="G29" s="50" t="s">
        <v>21</v>
      </c>
      <c r="H29" s="50" t="s">
        <v>105</v>
      </c>
      <c r="I29" s="50" t="s">
        <v>106</v>
      </c>
      <c r="J29" s="67">
        <v>6</v>
      </c>
      <c r="K29" s="68"/>
      <c r="L29" s="25"/>
    </row>
    <row r="30" ht="121.5" spans="1:12">
      <c r="A30" s="50">
        <v>24</v>
      </c>
      <c r="B30" s="50">
        <v>2022</v>
      </c>
      <c r="C30" s="50" t="s">
        <v>107</v>
      </c>
      <c r="D30" s="50" t="s">
        <v>108</v>
      </c>
      <c r="E30" s="50" t="s">
        <v>109</v>
      </c>
      <c r="F30" s="50">
        <v>100</v>
      </c>
      <c r="G30" s="50" t="s">
        <v>21</v>
      </c>
      <c r="H30" s="50" t="s">
        <v>110</v>
      </c>
      <c r="I30" s="50" t="s">
        <v>111</v>
      </c>
      <c r="J30" s="67">
        <v>5</v>
      </c>
      <c r="K30" s="68"/>
      <c r="L30" s="25"/>
    </row>
    <row r="31" ht="108" spans="1:12">
      <c r="A31" s="50">
        <v>25</v>
      </c>
      <c r="B31" s="50">
        <v>2022</v>
      </c>
      <c r="C31" s="50" t="s">
        <v>112</v>
      </c>
      <c r="D31" s="50" t="s">
        <v>113</v>
      </c>
      <c r="E31" s="50" t="s">
        <v>114</v>
      </c>
      <c r="F31" s="50">
        <v>100</v>
      </c>
      <c r="G31" s="50" t="s">
        <v>21</v>
      </c>
      <c r="H31" s="50" t="s">
        <v>115</v>
      </c>
      <c r="I31" s="50" t="s">
        <v>106</v>
      </c>
      <c r="J31" s="67">
        <v>2</v>
      </c>
      <c r="K31" s="68"/>
      <c r="L31" s="25"/>
    </row>
    <row r="32" ht="108" spans="1:12">
      <c r="A32" s="50">
        <v>26</v>
      </c>
      <c r="B32" s="50">
        <v>2022</v>
      </c>
      <c r="C32" s="50" t="s">
        <v>116</v>
      </c>
      <c r="D32" s="50" t="s">
        <v>117</v>
      </c>
      <c r="E32" s="50" t="s">
        <v>73</v>
      </c>
      <c r="F32" s="50">
        <v>80</v>
      </c>
      <c r="G32" s="50" t="s">
        <v>21</v>
      </c>
      <c r="H32" s="50" t="s">
        <v>118</v>
      </c>
      <c r="I32" s="50" t="s">
        <v>119</v>
      </c>
      <c r="J32" s="67">
        <v>1</v>
      </c>
      <c r="K32" s="68"/>
      <c r="L32" s="25"/>
    </row>
    <row r="33" ht="67.5" spans="1:12">
      <c r="A33" s="50">
        <v>27</v>
      </c>
      <c r="B33" s="50">
        <v>2022</v>
      </c>
      <c r="C33" s="50" t="s">
        <v>120</v>
      </c>
      <c r="D33" s="50" t="s">
        <v>121</v>
      </c>
      <c r="E33" s="50" t="s">
        <v>122</v>
      </c>
      <c r="F33" s="50">
        <v>70</v>
      </c>
      <c r="G33" s="50" t="s">
        <v>51</v>
      </c>
      <c r="H33" s="50" t="s">
        <v>123</v>
      </c>
      <c r="I33" s="50" t="s">
        <v>124</v>
      </c>
      <c r="J33" s="67">
        <v>2</v>
      </c>
      <c r="K33" s="68"/>
      <c r="L33" s="25"/>
    </row>
    <row r="34" ht="121.5" spans="1:12">
      <c r="A34" s="50">
        <v>28</v>
      </c>
      <c r="B34" s="50">
        <v>2022</v>
      </c>
      <c r="C34" s="50" t="s">
        <v>125</v>
      </c>
      <c r="D34" s="50" t="s">
        <v>126</v>
      </c>
      <c r="E34" s="50" t="s">
        <v>87</v>
      </c>
      <c r="F34" s="50">
        <v>40</v>
      </c>
      <c r="G34" s="50" t="s">
        <v>21</v>
      </c>
      <c r="H34" s="50" t="s">
        <v>127</v>
      </c>
      <c r="I34" s="50" t="s">
        <v>128</v>
      </c>
      <c r="J34" s="67">
        <v>6</v>
      </c>
      <c r="K34" s="68"/>
      <c r="L34" s="25"/>
    </row>
    <row r="35" ht="81" spans="1:12">
      <c r="A35" s="50">
        <v>29</v>
      </c>
      <c r="B35" s="50">
        <v>2023</v>
      </c>
      <c r="C35" s="50" t="s">
        <v>129</v>
      </c>
      <c r="D35" s="50" t="s">
        <v>130</v>
      </c>
      <c r="E35" s="50" t="s">
        <v>131</v>
      </c>
      <c r="F35" s="50">
        <v>5000</v>
      </c>
      <c r="G35" s="50" t="s">
        <v>132</v>
      </c>
      <c r="H35" s="50" t="s">
        <v>133</v>
      </c>
      <c r="I35" s="50"/>
      <c r="J35" s="67">
        <v>1</v>
      </c>
      <c r="K35" s="68"/>
      <c r="L35" s="25"/>
    </row>
    <row r="36" ht="81" spans="1:12">
      <c r="A36" s="50">
        <v>30</v>
      </c>
      <c r="B36" s="50">
        <v>2023</v>
      </c>
      <c r="C36" s="50" t="s">
        <v>134</v>
      </c>
      <c r="D36" s="50" t="s">
        <v>135</v>
      </c>
      <c r="E36" s="50" t="s">
        <v>136</v>
      </c>
      <c r="F36" s="50">
        <v>1100</v>
      </c>
      <c r="G36" s="50" t="s">
        <v>132</v>
      </c>
      <c r="H36" s="50" t="s">
        <v>133</v>
      </c>
      <c r="I36" s="50" t="s">
        <v>137</v>
      </c>
      <c r="J36" s="67">
        <v>6</v>
      </c>
      <c r="K36" s="68"/>
      <c r="L36" s="25"/>
    </row>
    <row r="37" ht="40.5" spans="1:12">
      <c r="A37" s="50">
        <v>31</v>
      </c>
      <c r="B37" s="50">
        <v>2023</v>
      </c>
      <c r="C37" s="50" t="s">
        <v>138</v>
      </c>
      <c r="D37" s="50" t="s">
        <v>139</v>
      </c>
      <c r="E37" s="50" t="s">
        <v>140</v>
      </c>
      <c r="F37" s="50">
        <v>720</v>
      </c>
      <c r="G37" s="50" t="s">
        <v>132</v>
      </c>
      <c r="H37" s="50" t="s">
        <v>141</v>
      </c>
      <c r="I37" s="50"/>
      <c r="J37" s="67">
        <v>6</v>
      </c>
      <c r="K37" s="68"/>
      <c r="L37" s="25"/>
    </row>
    <row r="38" ht="81" spans="1:12">
      <c r="A38" s="50">
        <v>32</v>
      </c>
      <c r="B38" s="50">
        <v>2023</v>
      </c>
      <c r="C38" s="50" t="s">
        <v>142</v>
      </c>
      <c r="D38" s="50" t="s">
        <v>143</v>
      </c>
      <c r="E38" s="50" t="s">
        <v>144</v>
      </c>
      <c r="F38" s="50">
        <v>650</v>
      </c>
      <c r="G38" s="50" t="s">
        <v>132</v>
      </c>
      <c r="H38" s="50" t="s">
        <v>133</v>
      </c>
      <c r="I38" s="50" t="s">
        <v>137</v>
      </c>
      <c r="J38" s="67">
        <v>6</v>
      </c>
      <c r="K38" s="68"/>
      <c r="L38" s="25"/>
    </row>
    <row r="39" ht="27" spans="1:12">
      <c r="A39" s="50">
        <v>33</v>
      </c>
      <c r="B39" s="50">
        <v>2023</v>
      </c>
      <c r="C39" s="50" t="s">
        <v>145</v>
      </c>
      <c r="D39" s="50" t="s">
        <v>146</v>
      </c>
      <c r="E39" s="50" t="s">
        <v>147</v>
      </c>
      <c r="F39" s="50">
        <v>500</v>
      </c>
      <c r="G39" s="50" t="s">
        <v>132</v>
      </c>
      <c r="H39" s="50" t="s">
        <v>148</v>
      </c>
      <c r="I39" s="66" t="s">
        <v>137</v>
      </c>
      <c r="J39" s="67">
        <v>1</v>
      </c>
      <c r="K39" s="68"/>
      <c r="L39" s="25"/>
    </row>
    <row r="40" ht="81" spans="1:12">
      <c r="A40" s="50">
        <v>34</v>
      </c>
      <c r="B40" s="50">
        <v>2024</v>
      </c>
      <c r="C40" s="50" t="s">
        <v>129</v>
      </c>
      <c r="D40" s="50" t="s">
        <v>149</v>
      </c>
      <c r="E40" s="50" t="s">
        <v>131</v>
      </c>
      <c r="F40" s="50">
        <v>7500</v>
      </c>
      <c r="G40" s="50" t="s">
        <v>132</v>
      </c>
      <c r="H40" s="50" t="s">
        <v>133</v>
      </c>
      <c r="I40" s="50"/>
      <c r="J40" s="67">
        <v>1</v>
      </c>
      <c r="K40" s="68"/>
      <c r="L40" s="25"/>
    </row>
    <row r="41" ht="81" spans="1:12">
      <c r="A41" s="50">
        <v>35</v>
      </c>
      <c r="B41" s="50">
        <v>2024</v>
      </c>
      <c r="C41" s="50" t="s">
        <v>150</v>
      </c>
      <c r="D41" s="50" t="s">
        <v>151</v>
      </c>
      <c r="E41" s="50" t="s">
        <v>152</v>
      </c>
      <c r="F41" s="50">
        <v>2400</v>
      </c>
      <c r="G41" s="50" t="s">
        <v>132</v>
      </c>
      <c r="H41" s="50" t="s">
        <v>133</v>
      </c>
      <c r="I41" s="50" t="s">
        <v>137</v>
      </c>
      <c r="J41" s="67">
        <v>6</v>
      </c>
      <c r="K41" s="68"/>
      <c r="L41" s="25"/>
    </row>
    <row r="42" ht="40.5" spans="1:12">
      <c r="A42" s="50">
        <v>36</v>
      </c>
      <c r="B42" s="50">
        <v>2024</v>
      </c>
      <c r="C42" s="50" t="s">
        <v>153</v>
      </c>
      <c r="D42" s="50" t="s">
        <v>154</v>
      </c>
      <c r="E42" s="50" t="s">
        <v>155</v>
      </c>
      <c r="F42" s="50">
        <v>270</v>
      </c>
      <c r="G42" s="50" t="s">
        <v>156</v>
      </c>
      <c r="H42" s="50" t="s">
        <v>157</v>
      </c>
      <c r="I42" s="50"/>
      <c r="J42" s="67">
        <v>2</v>
      </c>
      <c r="K42" s="68"/>
      <c r="L42" s="25"/>
    </row>
    <row r="43" ht="54" spans="1:12">
      <c r="A43" s="50">
        <v>37</v>
      </c>
      <c r="B43" s="50">
        <v>2024</v>
      </c>
      <c r="C43" s="50" t="s">
        <v>158</v>
      </c>
      <c r="D43" s="50" t="s">
        <v>159</v>
      </c>
      <c r="E43" s="50" t="s">
        <v>160</v>
      </c>
      <c r="F43" s="50">
        <v>200</v>
      </c>
      <c r="G43" s="50" t="s">
        <v>156</v>
      </c>
      <c r="H43" s="50" t="s">
        <v>161</v>
      </c>
      <c r="I43" s="50"/>
      <c r="J43" s="67">
        <v>5</v>
      </c>
      <c r="K43" s="68"/>
      <c r="L43" s="25"/>
    </row>
    <row r="44" ht="40.5" spans="1:12">
      <c r="A44" s="50">
        <v>38</v>
      </c>
      <c r="B44" s="50">
        <v>2024</v>
      </c>
      <c r="C44" s="50" t="s">
        <v>162</v>
      </c>
      <c r="D44" s="50" t="s">
        <v>163</v>
      </c>
      <c r="E44" s="50" t="s">
        <v>164</v>
      </c>
      <c r="F44" s="50">
        <v>200</v>
      </c>
      <c r="G44" s="50" t="s">
        <v>156</v>
      </c>
      <c r="H44" s="50" t="s">
        <v>74</v>
      </c>
      <c r="I44" s="50"/>
      <c r="J44" s="67">
        <v>5</v>
      </c>
      <c r="K44" s="68"/>
      <c r="L44" s="25"/>
    </row>
    <row r="45" ht="54" spans="1:12">
      <c r="A45" s="50">
        <v>39</v>
      </c>
      <c r="B45" s="50">
        <v>2025</v>
      </c>
      <c r="C45" s="50" t="s">
        <v>165</v>
      </c>
      <c r="D45" s="50" t="s">
        <v>166</v>
      </c>
      <c r="E45" s="50" t="s">
        <v>30</v>
      </c>
      <c r="F45" s="50">
        <v>2000</v>
      </c>
      <c r="G45" s="50" t="s">
        <v>132</v>
      </c>
      <c r="H45" s="50" t="s">
        <v>69</v>
      </c>
      <c r="I45" s="50"/>
      <c r="J45" s="67">
        <v>1</v>
      </c>
      <c r="K45" s="68"/>
      <c r="L45" s="25"/>
    </row>
    <row r="46" ht="54" spans="1:12">
      <c r="A46" s="50">
        <v>40</v>
      </c>
      <c r="B46" s="50">
        <v>2025</v>
      </c>
      <c r="C46" s="50" t="s">
        <v>167</v>
      </c>
      <c r="D46" s="50" t="s">
        <v>168</v>
      </c>
      <c r="E46" s="50" t="s">
        <v>169</v>
      </c>
      <c r="F46" s="50">
        <v>1500</v>
      </c>
      <c r="G46" s="50" t="s">
        <v>132</v>
      </c>
      <c r="H46" s="50" t="s">
        <v>170</v>
      </c>
      <c r="I46" s="66"/>
      <c r="J46" s="67">
        <v>5</v>
      </c>
      <c r="K46" s="68"/>
      <c r="L46" s="25"/>
    </row>
    <row r="47" ht="54" spans="1:12">
      <c r="A47" s="50">
        <v>41</v>
      </c>
      <c r="B47" s="50">
        <v>2025</v>
      </c>
      <c r="C47" s="50" t="s">
        <v>171</v>
      </c>
      <c r="D47" s="50" t="s">
        <v>172</v>
      </c>
      <c r="E47" s="50" t="s">
        <v>63</v>
      </c>
      <c r="F47" s="50">
        <v>1260</v>
      </c>
      <c r="G47" s="50" t="s">
        <v>132</v>
      </c>
      <c r="H47" s="50" t="s">
        <v>170</v>
      </c>
      <c r="I47" s="66"/>
      <c r="J47" s="67">
        <v>5</v>
      </c>
      <c r="K47" s="68"/>
      <c r="L47" s="25"/>
    </row>
    <row r="48" ht="40.5" spans="1:12">
      <c r="A48" s="50">
        <v>42</v>
      </c>
      <c r="B48" s="50">
        <v>2025</v>
      </c>
      <c r="C48" s="50" t="s">
        <v>173</v>
      </c>
      <c r="D48" s="50" t="s">
        <v>174</v>
      </c>
      <c r="E48" s="50" t="s">
        <v>131</v>
      </c>
      <c r="F48" s="50">
        <v>1000</v>
      </c>
      <c r="G48" s="50" t="s">
        <v>132</v>
      </c>
      <c r="H48" s="50" t="s">
        <v>175</v>
      </c>
      <c r="I48" s="66"/>
      <c r="J48" s="67">
        <v>1</v>
      </c>
      <c r="K48" s="68"/>
      <c r="L48" s="25"/>
    </row>
    <row r="49" ht="67.5" spans="1:12">
      <c r="A49" s="50">
        <v>43</v>
      </c>
      <c r="B49" s="50">
        <v>2025</v>
      </c>
      <c r="C49" s="50" t="s">
        <v>176</v>
      </c>
      <c r="D49" s="50" t="s">
        <v>177</v>
      </c>
      <c r="E49" s="50" t="s">
        <v>178</v>
      </c>
      <c r="F49" s="50">
        <v>800</v>
      </c>
      <c r="G49" s="50" t="s">
        <v>132</v>
      </c>
      <c r="H49" s="50" t="s">
        <v>179</v>
      </c>
      <c r="I49" s="50"/>
      <c r="J49" s="67">
        <v>6</v>
      </c>
      <c r="K49" s="68"/>
      <c r="L49" s="25"/>
    </row>
    <row r="50" ht="40.5" spans="1:12">
      <c r="A50" s="50">
        <v>44</v>
      </c>
      <c r="B50" s="50">
        <v>2025</v>
      </c>
      <c r="C50" s="50" t="s">
        <v>180</v>
      </c>
      <c r="D50" s="50" t="s">
        <v>181</v>
      </c>
      <c r="E50" s="50" t="s">
        <v>122</v>
      </c>
      <c r="F50" s="50">
        <v>500</v>
      </c>
      <c r="G50" s="50" t="s">
        <v>132</v>
      </c>
      <c r="H50" s="50" t="s">
        <v>74</v>
      </c>
      <c r="I50" s="66"/>
      <c r="J50" s="67">
        <v>5</v>
      </c>
      <c r="K50" s="68"/>
      <c r="L50" s="25"/>
    </row>
    <row r="51" ht="108" spans="1:12">
      <c r="A51" s="50">
        <v>45</v>
      </c>
      <c r="B51" s="50">
        <v>2025</v>
      </c>
      <c r="C51" s="50" t="s">
        <v>182</v>
      </c>
      <c r="D51" s="50" t="s">
        <v>183</v>
      </c>
      <c r="E51" s="50" t="s">
        <v>184</v>
      </c>
      <c r="F51" s="50">
        <v>350</v>
      </c>
      <c r="G51" s="50" t="s">
        <v>132</v>
      </c>
      <c r="H51" s="50" t="s">
        <v>185</v>
      </c>
      <c r="I51" s="66"/>
      <c r="J51" s="67">
        <v>6</v>
      </c>
      <c r="K51" s="68"/>
      <c r="L51" s="25"/>
    </row>
    <row r="52" ht="67.5" spans="1:12">
      <c r="A52" s="50">
        <v>46</v>
      </c>
      <c r="B52" s="50">
        <v>2025</v>
      </c>
      <c r="C52" s="50" t="s">
        <v>186</v>
      </c>
      <c r="D52" s="50" t="s">
        <v>187</v>
      </c>
      <c r="E52" s="50" t="s">
        <v>87</v>
      </c>
      <c r="F52" s="50">
        <v>350</v>
      </c>
      <c r="G52" s="50" t="s">
        <v>132</v>
      </c>
      <c r="H52" s="50" t="s">
        <v>179</v>
      </c>
      <c r="I52" s="66"/>
      <c r="J52" s="67">
        <v>6</v>
      </c>
      <c r="K52" s="68"/>
      <c r="L52" s="25"/>
    </row>
    <row r="53" ht="67.5" spans="1:12">
      <c r="A53" s="50">
        <v>47</v>
      </c>
      <c r="B53" s="50">
        <v>2025</v>
      </c>
      <c r="C53" s="50" t="s">
        <v>188</v>
      </c>
      <c r="D53" s="50" t="s">
        <v>189</v>
      </c>
      <c r="E53" s="50" t="s">
        <v>68</v>
      </c>
      <c r="F53" s="50">
        <v>300</v>
      </c>
      <c r="G53" s="50" t="s">
        <v>132</v>
      </c>
      <c r="H53" s="50" t="s">
        <v>179</v>
      </c>
      <c r="I53" s="66"/>
      <c r="J53" s="67">
        <v>6</v>
      </c>
      <c r="K53" s="68"/>
      <c r="L53" s="25"/>
    </row>
    <row r="54" ht="40.5" spans="1:12">
      <c r="A54" s="50">
        <v>48</v>
      </c>
      <c r="B54" s="50">
        <v>2025</v>
      </c>
      <c r="C54" s="50" t="s">
        <v>190</v>
      </c>
      <c r="D54" s="50" t="s">
        <v>191</v>
      </c>
      <c r="E54" s="50" t="s">
        <v>101</v>
      </c>
      <c r="F54" s="50">
        <v>270</v>
      </c>
      <c r="G54" s="50" t="s">
        <v>156</v>
      </c>
      <c r="H54" s="50" t="s">
        <v>192</v>
      </c>
      <c r="I54" s="50"/>
      <c r="J54" s="67">
        <v>6</v>
      </c>
      <c r="K54" s="68"/>
      <c r="L54" s="25"/>
    </row>
    <row r="55" s="29" customFormat="1" spans="1:12">
      <c r="A55" s="53" t="s">
        <v>193</v>
      </c>
      <c r="B55" s="54"/>
      <c r="C55" s="54"/>
      <c r="D55" s="46" t="s">
        <v>194</v>
      </c>
      <c r="E55" s="55"/>
      <c r="F55" s="56">
        <f>SUM(F56:F105)</f>
        <v>24237.057725</v>
      </c>
      <c r="G55" s="55"/>
      <c r="H55" s="55"/>
      <c r="I55" s="55"/>
      <c r="J55" s="55"/>
      <c r="K55" s="55"/>
      <c r="L55" s="69"/>
    </row>
    <row r="56" ht="54" spans="1:12">
      <c r="A56" s="57">
        <v>1</v>
      </c>
      <c r="B56" s="57">
        <v>2021</v>
      </c>
      <c r="C56" s="57" t="s">
        <v>195</v>
      </c>
      <c r="D56" s="57" t="s">
        <v>196</v>
      </c>
      <c r="E56" s="57" t="s">
        <v>50</v>
      </c>
      <c r="F56" s="58">
        <v>800</v>
      </c>
      <c r="G56" s="58" t="s">
        <v>21</v>
      </c>
      <c r="H56" s="57" t="s">
        <v>197</v>
      </c>
      <c r="I56" s="70" t="s">
        <v>32</v>
      </c>
      <c r="J56" s="71"/>
      <c r="K56" s="72">
        <v>5</v>
      </c>
      <c r="L56" s="25"/>
    </row>
    <row r="57" ht="54" spans="1:12">
      <c r="A57" s="57">
        <v>2</v>
      </c>
      <c r="B57" s="57">
        <v>2021</v>
      </c>
      <c r="C57" s="57" t="s">
        <v>198</v>
      </c>
      <c r="D57" s="57" t="s">
        <v>199</v>
      </c>
      <c r="E57" s="57" t="s">
        <v>200</v>
      </c>
      <c r="F57" s="58">
        <v>579.02</v>
      </c>
      <c r="G57" s="58" t="s">
        <v>21</v>
      </c>
      <c r="H57" s="58" t="s">
        <v>201</v>
      </c>
      <c r="I57" s="70" t="s">
        <v>202</v>
      </c>
      <c r="J57" s="71"/>
      <c r="K57" s="72">
        <v>3</v>
      </c>
      <c r="L57" s="25"/>
    </row>
    <row r="58" ht="54" spans="1:12">
      <c r="A58" s="57">
        <v>3</v>
      </c>
      <c r="B58" s="57">
        <v>2021</v>
      </c>
      <c r="C58" s="57" t="s">
        <v>203</v>
      </c>
      <c r="D58" s="57" t="s">
        <v>204</v>
      </c>
      <c r="E58" s="57" t="s">
        <v>63</v>
      </c>
      <c r="F58" s="58">
        <v>450</v>
      </c>
      <c r="G58" s="58" t="s">
        <v>21</v>
      </c>
      <c r="H58" s="57" t="s">
        <v>205</v>
      </c>
      <c r="I58" s="70" t="s">
        <v>206</v>
      </c>
      <c r="J58" s="71"/>
      <c r="K58" s="72">
        <v>1</v>
      </c>
      <c r="L58" s="25"/>
    </row>
    <row r="59" ht="67.5" spans="1:12">
      <c r="A59" s="57">
        <v>4</v>
      </c>
      <c r="B59" s="57">
        <v>2021</v>
      </c>
      <c r="C59" s="57" t="s">
        <v>207</v>
      </c>
      <c r="D59" s="57" t="s">
        <v>208</v>
      </c>
      <c r="E59" s="57" t="s">
        <v>209</v>
      </c>
      <c r="F59" s="58">
        <v>348.731</v>
      </c>
      <c r="G59" s="58" t="s">
        <v>21</v>
      </c>
      <c r="H59" s="57" t="s">
        <v>210</v>
      </c>
      <c r="I59" s="70" t="s">
        <v>32</v>
      </c>
      <c r="J59" s="71"/>
      <c r="K59" s="72">
        <v>5</v>
      </c>
      <c r="L59" s="25"/>
    </row>
    <row r="60" ht="121.5" spans="1:12">
      <c r="A60" s="57">
        <v>5</v>
      </c>
      <c r="B60" s="57">
        <v>2021</v>
      </c>
      <c r="C60" s="57" t="s">
        <v>211</v>
      </c>
      <c r="D60" s="57" t="s">
        <v>212</v>
      </c>
      <c r="E60" s="57" t="s">
        <v>213</v>
      </c>
      <c r="F60" s="57">
        <v>216</v>
      </c>
      <c r="G60" s="58" t="s">
        <v>51</v>
      </c>
      <c r="H60" s="57" t="s">
        <v>210</v>
      </c>
      <c r="I60" s="70" t="s">
        <v>32</v>
      </c>
      <c r="J60" s="71"/>
      <c r="K60" s="72">
        <v>6</v>
      </c>
      <c r="L60" s="25"/>
    </row>
    <row r="61" ht="40.5" spans="1:12">
      <c r="A61" s="57">
        <v>6</v>
      </c>
      <c r="B61" s="57">
        <v>2021</v>
      </c>
      <c r="C61" s="57" t="s">
        <v>214</v>
      </c>
      <c r="D61" s="57" t="s">
        <v>215</v>
      </c>
      <c r="E61" s="57" t="s">
        <v>216</v>
      </c>
      <c r="F61" s="58">
        <v>200</v>
      </c>
      <c r="G61" s="58" t="s">
        <v>21</v>
      </c>
      <c r="H61" s="57" t="s">
        <v>217</v>
      </c>
      <c r="I61" s="70" t="s">
        <v>32</v>
      </c>
      <c r="J61" s="71"/>
      <c r="K61" s="72">
        <v>3</v>
      </c>
      <c r="L61" s="25"/>
    </row>
    <row r="62" ht="40.5" spans="1:12">
      <c r="A62" s="57">
        <v>7</v>
      </c>
      <c r="B62" s="57">
        <v>2021</v>
      </c>
      <c r="C62" s="57" t="s">
        <v>218</v>
      </c>
      <c r="D62" s="57" t="s">
        <v>219</v>
      </c>
      <c r="E62" s="57" t="s">
        <v>209</v>
      </c>
      <c r="F62" s="58">
        <v>180</v>
      </c>
      <c r="G62" s="58" t="s">
        <v>21</v>
      </c>
      <c r="H62" s="57" t="s">
        <v>220</v>
      </c>
      <c r="I62" s="70" t="s">
        <v>32</v>
      </c>
      <c r="J62" s="71"/>
      <c r="K62" s="72">
        <v>3</v>
      </c>
      <c r="L62" s="25"/>
    </row>
    <row r="63" ht="67.5" spans="1:12">
      <c r="A63" s="57">
        <v>8</v>
      </c>
      <c r="B63" s="57">
        <v>2021</v>
      </c>
      <c r="C63" s="57" t="s">
        <v>221</v>
      </c>
      <c r="D63" s="57" t="s">
        <v>222</v>
      </c>
      <c r="E63" s="57" t="s">
        <v>223</v>
      </c>
      <c r="F63" s="58">
        <v>168</v>
      </c>
      <c r="G63" s="58" t="s">
        <v>36</v>
      </c>
      <c r="H63" s="58" t="s">
        <v>224</v>
      </c>
      <c r="I63" s="70" t="s">
        <v>32</v>
      </c>
      <c r="J63" s="71"/>
      <c r="K63" s="72">
        <v>1</v>
      </c>
      <c r="L63" s="25"/>
    </row>
    <row r="64" ht="108" spans="1:12">
      <c r="A64" s="57">
        <v>9</v>
      </c>
      <c r="B64" s="57">
        <v>2021</v>
      </c>
      <c r="C64" s="57" t="s">
        <v>225</v>
      </c>
      <c r="D64" s="57" t="s">
        <v>226</v>
      </c>
      <c r="E64" s="57" t="s">
        <v>227</v>
      </c>
      <c r="F64" s="58">
        <v>143</v>
      </c>
      <c r="G64" s="58" t="s">
        <v>51</v>
      </c>
      <c r="H64" s="57" t="s">
        <v>210</v>
      </c>
      <c r="I64" s="70" t="s">
        <v>32</v>
      </c>
      <c r="J64" s="71"/>
      <c r="K64" s="72">
        <v>5</v>
      </c>
      <c r="L64" s="25"/>
    </row>
    <row r="65" ht="40.5" spans="1:12">
      <c r="A65" s="57">
        <v>10</v>
      </c>
      <c r="B65" s="57">
        <v>2021</v>
      </c>
      <c r="C65" s="57" t="s">
        <v>228</v>
      </c>
      <c r="D65" s="57" t="s">
        <v>229</v>
      </c>
      <c r="E65" s="57" t="s">
        <v>50</v>
      </c>
      <c r="F65" s="58">
        <v>110</v>
      </c>
      <c r="G65" s="58" t="s">
        <v>21</v>
      </c>
      <c r="H65" s="57" t="s">
        <v>230</v>
      </c>
      <c r="I65" s="70" t="s">
        <v>32</v>
      </c>
      <c r="J65" s="71"/>
      <c r="K65" s="72">
        <v>6</v>
      </c>
      <c r="L65" s="25"/>
    </row>
    <row r="66" ht="40.5" spans="1:12">
      <c r="A66" s="57">
        <v>11</v>
      </c>
      <c r="B66" s="57">
        <v>2021</v>
      </c>
      <c r="C66" s="57" t="s">
        <v>231</v>
      </c>
      <c r="D66" s="57" t="s">
        <v>232</v>
      </c>
      <c r="E66" s="57" t="s">
        <v>233</v>
      </c>
      <c r="F66" s="58">
        <v>105</v>
      </c>
      <c r="G66" s="58" t="s">
        <v>51</v>
      </c>
      <c r="H66" s="57" t="s">
        <v>234</v>
      </c>
      <c r="I66" s="70" t="s">
        <v>235</v>
      </c>
      <c r="J66" s="71"/>
      <c r="K66" s="72">
        <v>5</v>
      </c>
      <c r="L66" s="25"/>
    </row>
    <row r="67" ht="40.5" spans="1:12">
      <c r="A67" s="57">
        <v>12</v>
      </c>
      <c r="B67" s="57">
        <v>2021</v>
      </c>
      <c r="C67" s="57" t="s">
        <v>207</v>
      </c>
      <c r="D67" s="57" t="s">
        <v>236</v>
      </c>
      <c r="E67" s="57" t="s">
        <v>209</v>
      </c>
      <c r="F67" s="58">
        <v>78.02</v>
      </c>
      <c r="G67" s="58" t="s">
        <v>21</v>
      </c>
      <c r="H67" s="57" t="s">
        <v>210</v>
      </c>
      <c r="I67" s="70" t="s">
        <v>32</v>
      </c>
      <c r="J67" s="71"/>
      <c r="K67" s="72">
        <v>6</v>
      </c>
      <c r="L67" s="25"/>
    </row>
    <row r="68" ht="40.5" spans="1:12">
      <c r="A68" s="57">
        <v>13</v>
      </c>
      <c r="B68" s="57">
        <v>2021</v>
      </c>
      <c r="C68" s="57" t="s">
        <v>237</v>
      </c>
      <c r="D68" s="57" t="s">
        <v>238</v>
      </c>
      <c r="E68" s="57" t="s">
        <v>92</v>
      </c>
      <c r="F68" s="58">
        <v>77.656725</v>
      </c>
      <c r="G68" s="58" t="s">
        <v>21</v>
      </c>
      <c r="H68" s="57" t="s">
        <v>141</v>
      </c>
      <c r="I68" s="70" t="s">
        <v>32</v>
      </c>
      <c r="J68" s="71"/>
      <c r="K68" s="72">
        <v>1</v>
      </c>
      <c r="L68" s="25"/>
    </row>
    <row r="69" ht="54" spans="1:12">
      <c r="A69" s="57">
        <v>14</v>
      </c>
      <c r="B69" s="57">
        <v>2021</v>
      </c>
      <c r="C69" s="57" t="s">
        <v>239</v>
      </c>
      <c r="D69" s="57" t="s">
        <v>240</v>
      </c>
      <c r="E69" s="57" t="s">
        <v>209</v>
      </c>
      <c r="F69" s="58">
        <v>70.92</v>
      </c>
      <c r="G69" s="58" t="s">
        <v>21</v>
      </c>
      <c r="H69" s="57" t="s">
        <v>241</v>
      </c>
      <c r="I69" s="70" t="s">
        <v>32</v>
      </c>
      <c r="J69" s="71"/>
      <c r="K69" s="72">
        <v>6</v>
      </c>
      <c r="L69" s="25"/>
    </row>
    <row r="70" ht="40.5" spans="1:12">
      <c r="A70" s="57">
        <v>15</v>
      </c>
      <c r="B70" s="57">
        <v>2021</v>
      </c>
      <c r="C70" s="57" t="s">
        <v>242</v>
      </c>
      <c r="D70" s="57" t="s">
        <v>243</v>
      </c>
      <c r="E70" s="57" t="s">
        <v>50</v>
      </c>
      <c r="F70" s="58">
        <v>50</v>
      </c>
      <c r="G70" s="58" t="s">
        <v>21</v>
      </c>
      <c r="H70" s="57" t="s">
        <v>244</v>
      </c>
      <c r="I70" s="70" t="s">
        <v>32</v>
      </c>
      <c r="J70" s="71"/>
      <c r="K70" s="72">
        <v>2</v>
      </c>
      <c r="L70" s="25"/>
    </row>
    <row r="71" ht="108" spans="1:12">
      <c r="A71" s="57">
        <v>16</v>
      </c>
      <c r="B71" s="57">
        <v>2021</v>
      </c>
      <c r="C71" s="57" t="s">
        <v>245</v>
      </c>
      <c r="D71" s="57" t="s">
        <v>246</v>
      </c>
      <c r="E71" s="57" t="s">
        <v>227</v>
      </c>
      <c r="F71" s="58">
        <v>24</v>
      </c>
      <c r="G71" s="58" t="s">
        <v>51</v>
      </c>
      <c r="H71" s="57" t="s">
        <v>210</v>
      </c>
      <c r="I71" s="70" t="s">
        <v>32</v>
      </c>
      <c r="J71" s="71"/>
      <c r="K71" s="72">
        <v>5</v>
      </c>
      <c r="L71" s="25"/>
    </row>
    <row r="72" ht="40.5" spans="1:12">
      <c r="A72" s="57">
        <v>17</v>
      </c>
      <c r="B72" s="57">
        <v>2022</v>
      </c>
      <c r="C72" s="57" t="s">
        <v>247</v>
      </c>
      <c r="D72" s="57" t="s">
        <v>248</v>
      </c>
      <c r="E72" s="57" t="s">
        <v>184</v>
      </c>
      <c r="F72" s="57">
        <v>700</v>
      </c>
      <c r="G72" s="57" t="s">
        <v>21</v>
      </c>
      <c r="H72" s="57" t="s">
        <v>249</v>
      </c>
      <c r="I72" s="57" t="s">
        <v>250</v>
      </c>
      <c r="J72" s="71"/>
      <c r="K72" s="72">
        <v>6</v>
      </c>
      <c r="L72" s="25"/>
    </row>
    <row r="73" ht="108" spans="1:12">
      <c r="A73" s="57">
        <v>18</v>
      </c>
      <c r="B73" s="57">
        <v>2022</v>
      </c>
      <c r="C73" s="57" t="s">
        <v>251</v>
      </c>
      <c r="D73" s="57" t="s">
        <v>252</v>
      </c>
      <c r="E73" s="57" t="s">
        <v>73</v>
      </c>
      <c r="F73" s="57">
        <v>661</v>
      </c>
      <c r="G73" s="57" t="s">
        <v>21</v>
      </c>
      <c r="H73" s="57" t="s">
        <v>253</v>
      </c>
      <c r="I73" s="57" t="s">
        <v>250</v>
      </c>
      <c r="J73" s="71"/>
      <c r="K73" s="72">
        <v>3</v>
      </c>
      <c r="L73" s="25"/>
    </row>
    <row r="74" ht="121.5" spans="1:12">
      <c r="A74" s="57">
        <v>19</v>
      </c>
      <c r="B74" s="57">
        <v>2022</v>
      </c>
      <c r="C74" s="57" t="s">
        <v>254</v>
      </c>
      <c r="D74" s="57" t="s">
        <v>255</v>
      </c>
      <c r="E74" s="57" t="s">
        <v>87</v>
      </c>
      <c r="F74" s="57">
        <v>600</v>
      </c>
      <c r="G74" s="57" t="s">
        <v>21</v>
      </c>
      <c r="H74" s="57" t="s">
        <v>256</v>
      </c>
      <c r="I74" s="57" t="s">
        <v>257</v>
      </c>
      <c r="J74" s="71"/>
      <c r="K74" s="72">
        <v>3</v>
      </c>
      <c r="L74" s="25"/>
    </row>
    <row r="75" ht="54" spans="1:12">
      <c r="A75" s="57">
        <v>20</v>
      </c>
      <c r="B75" s="57">
        <v>2022</v>
      </c>
      <c r="C75" s="57" t="s">
        <v>258</v>
      </c>
      <c r="D75" s="57" t="s">
        <v>259</v>
      </c>
      <c r="E75" s="57" t="s">
        <v>160</v>
      </c>
      <c r="F75" s="57">
        <v>500</v>
      </c>
      <c r="G75" s="57" t="s">
        <v>21</v>
      </c>
      <c r="H75" s="57" t="s">
        <v>260</v>
      </c>
      <c r="I75" s="57" t="s">
        <v>261</v>
      </c>
      <c r="J75" s="71"/>
      <c r="K75" s="72">
        <v>5</v>
      </c>
      <c r="L75" s="25"/>
    </row>
    <row r="76" ht="40.5" spans="1:12">
      <c r="A76" s="57">
        <v>21</v>
      </c>
      <c r="B76" s="57">
        <v>2022</v>
      </c>
      <c r="C76" s="57" t="s">
        <v>262</v>
      </c>
      <c r="D76" s="57" t="s">
        <v>263</v>
      </c>
      <c r="E76" s="57" t="s">
        <v>50</v>
      </c>
      <c r="F76" s="57">
        <v>500</v>
      </c>
      <c r="G76" s="57" t="s">
        <v>21</v>
      </c>
      <c r="H76" s="57" t="s">
        <v>264</v>
      </c>
      <c r="I76" s="57" t="s">
        <v>265</v>
      </c>
      <c r="J76" s="71"/>
      <c r="K76" s="72">
        <v>6</v>
      </c>
      <c r="L76" s="25"/>
    </row>
    <row r="77" ht="60" customHeight="1" spans="1:12">
      <c r="A77" s="57">
        <v>22</v>
      </c>
      <c r="B77" s="57">
        <v>2022</v>
      </c>
      <c r="C77" s="57" t="s">
        <v>266</v>
      </c>
      <c r="D77" s="57" t="s">
        <v>267</v>
      </c>
      <c r="E77" s="57" t="s">
        <v>268</v>
      </c>
      <c r="F77" s="57">
        <v>314</v>
      </c>
      <c r="G77" s="57" t="s">
        <v>21</v>
      </c>
      <c r="H77" s="57" t="s">
        <v>269</v>
      </c>
      <c r="I77" s="57" t="s">
        <v>270</v>
      </c>
      <c r="J77" s="71"/>
      <c r="K77" s="72">
        <v>5</v>
      </c>
      <c r="L77" s="25"/>
    </row>
    <row r="78" ht="81" spans="1:12">
      <c r="A78" s="57">
        <v>23</v>
      </c>
      <c r="B78" s="57">
        <v>2022</v>
      </c>
      <c r="C78" s="57" t="s">
        <v>271</v>
      </c>
      <c r="D78" s="57" t="s">
        <v>272</v>
      </c>
      <c r="E78" s="57" t="s">
        <v>273</v>
      </c>
      <c r="F78" s="57">
        <v>300</v>
      </c>
      <c r="G78" s="57" t="s">
        <v>21</v>
      </c>
      <c r="H78" s="57" t="s">
        <v>274</v>
      </c>
      <c r="I78" s="57" t="s">
        <v>275</v>
      </c>
      <c r="J78" s="71"/>
      <c r="K78" s="72">
        <v>6</v>
      </c>
      <c r="L78" s="25"/>
    </row>
    <row r="79" ht="81" spans="1:12">
      <c r="A79" s="57">
        <v>24</v>
      </c>
      <c r="B79" s="57">
        <v>2022</v>
      </c>
      <c r="C79" s="57" t="s">
        <v>276</v>
      </c>
      <c r="D79" s="57" t="s">
        <v>277</v>
      </c>
      <c r="E79" s="57" t="s">
        <v>63</v>
      </c>
      <c r="F79" s="57">
        <v>250</v>
      </c>
      <c r="G79" s="57" t="s">
        <v>21</v>
      </c>
      <c r="H79" s="57" t="s">
        <v>278</v>
      </c>
      <c r="I79" s="57" t="s">
        <v>128</v>
      </c>
      <c r="J79" s="71"/>
      <c r="K79" s="72">
        <v>3</v>
      </c>
      <c r="L79" s="25"/>
    </row>
    <row r="80" ht="94.5" spans="1:12">
      <c r="A80" s="57">
        <v>25</v>
      </c>
      <c r="B80" s="57">
        <v>2022</v>
      </c>
      <c r="C80" s="57" t="s">
        <v>279</v>
      </c>
      <c r="D80" s="57" t="s">
        <v>280</v>
      </c>
      <c r="E80" s="57" t="s">
        <v>122</v>
      </c>
      <c r="F80" s="57">
        <v>200</v>
      </c>
      <c r="G80" s="57" t="s">
        <v>21</v>
      </c>
      <c r="H80" s="57" t="s">
        <v>281</v>
      </c>
      <c r="I80" s="57" t="s">
        <v>128</v>
      </c>
      <c r="J80" s="71"/>
      <c r="K80" s="72">
        <v>3</v>
      </c>
      <c r="L80" s="25"/>
    </row>
    <row r="81" ht="54" spans="1:12">
      <c r="A81" s="57">
        <v>26</v>
      </c>
      <c r="B81" s="57">
        <v>2022</v>
      </c>
      <c r="C81" s="57" t="s">
        <v>282</v>
      </c>
      <c r="D81" s="57" t="s">
        <v>283</v>
      </c>
      <c r="E81" s="57" t="s">
        <v>68</v>
      </c>
      <c r="F81" s="57">
        <v>150</v>
      </c>
      <c r="G81" s="57" t="s">
        <v>21</v>
      </c>
      <c r="H81" s="57" t="s">
        <v>284</v>
      </c>
      <c r="I81" s="57" t="s">
        <v>111</v>
      </c>
      <c r="J81" s="71"/>
      <c r="K81" s="72">
        <v>3</v>
      </c>
      <c r="L81" s="25"/>
    </row>
    <row r="82" ht="81" spans="1:12">
      <c r="A82" s="57">
        <v>27</v>
      </c>
      <c r="B82" s="57">
        <v>2022</v>
      </c>
      <c r="C82" s="57" t="s">
        <v>285</v>
      </c>
      <c r="D82" s="57" t="s">
        <v>286</v>
      </c>
      <c r="E82" s="57" t="s">
        <v>287</v>
      </c>
      <c r="F82" s="57">
        <v>60</v>
      </c>
      <c r="G82" s="57" t="s">
        <v>21</v>
      </c>
      <c r="H82" s="57" t="s">
        <v>288</v>
      </c>
      <c r="I82" s="57" t="s">
        <v>128</v>
      </c>
      <c r="J82" s="71"/>
      <c r="K82" s="72">
        <v>3</v>
      </c>
      <c r="L82" s="25"/>
    </row>
    <row r="83" ht="94.5" spans="1:12">
      <c r="A83" s="57">
        <v>28</v>
      </c>
      <c r="B83" s="57">
        <v>2022</v>
      </c>
      <c r="C83" s="57" t="s">
        <v>289</v>
      </c>
      <c r="D83" s="57" t="s">
        <v>290</v>
      </c>
      <c r="E83" s="57" t="s">
        <v>155</v>
      </c>
      <c r="F83" s="57">
        <v>50</v>
      </c>
      <c r="G83" s="57" t="s">
        <v>21</v>
      </c>
      <c r="H83" s="57" t="s">
        <v>291</v>
      </c>
      <c r="I83" s="57" t="s">
        <v>128</v>
      </c>
      <c r="J83" s="71"/>
      <c r="K83" s="72">
        <v>3</v>
      </c>
      <c r="L83" s="25"/>
    </row>
    <row r="84" ht="94.5" spans="1:12">
      <c r="A84" s="57">
        <v>29</v>
      </c>
      <c r="B84" s="73">
        <v>2023</v>
      </c>
      <c r="C84" s="57" t="s">
        <v>292</v>
      </c>
      <c r="D84" s="57" t="s">
        <v>293</v>
      </c>
      <c r="E84" s="57" t="s">
        <v>294</v>
      </c>
      <c r="F84" s="57">
        <v>2911.71</v>
      </c>
      <c r="G84" s="58" t="s">
        <v>132</v>
      </c>
      <c r="H84" s="57" t="s">
        <v>295</v>
      </c>
      <c r="I84" s="70"/>
      <c r="J84" s="71"/>
      <c r="K84" s="72">
        <v>1</v>
      </c>
      <c r="L84" s="25"/>
    </row>
    <row r="85" ht="81" spans="1:12">
      <c r="A85" s="57">
        <v>30</v>
      </c>
      <c r="B85" s="57">
        <v>2024</v>
      </c>
      <c r="C85" s="57" t="s">
        <v>296</v>
      </c>
      <c r="D85" s="57" t="s">
        <v>297</v>
      </c>
      <c r="E85" s="57" t="s">
        <v>26</v>
      </c>
      <c r="F85" s="57">
        <v>800</v>
      </c>
      <c r="G85" s="58" t="s">
        <v>132</v>
      </c>
      <c r="H85" s="57" t="s">
        <v>269</v>
      </c>
      <c r="I85" s="70"/>
      <c r="J85" s="71"/>
      <c r="K85" s="72">
        <v>5</v>
      </c>
      <c r="L85" s="25"/>
    </row>
    <row r="86" ht="54" spans="1:12">
      <c r="A86" s="57">
        <v>31</v>
      </c>
      <c r="B86" s="57">
        <v>2024</v>
      </c>
      <c r="C86" s="57" t="s">
        <v>298</v>
      </c>
      <c r="D86" s="57" t="s">
        <v>299</v>
      </c>
      <c r="E86" s="57" t="s">
        <v>233</v>
      </c>
      <c r="F86" s="57">
        <v>860</v>
      </c>
      <c r="G86" s="58" t="s">
        <v>132</v>
      </c>
      <c r="H86" s="57" t="s">
        <v>269</v>
      </c>
      <c r="I86" s="70" t="s">
        <v>300</v>
      </c>
      <c r="J86" s="71"/>
      <c r="K86" s="72">
        <v>5</v>
      </c>
      <c r="L86" s="25"/>
    </row>
    <row r="87" ht="71.25" spans="1:12">
      <c r="A87" s="57">
        <v>32</v>
      </c>
      <c r="B87" s="57">
        <v>2024</v>
      </c>
      <c r="C87" s="57" t="s">
        <v>301</v>
      </c>
      <c r="D87" s="57" t="s">
        <v>302</v>
      </c>
      <c r="E87" s="57" t="s">
        <v>303</v>
      </c>
      <c r="F87" s="57">
        <v>500</v>
      </c>
      <c r="G87" s="58" t="s">
        <v>132</v>
      </c>
      <c r="H87" s="57" t="s">
        <v>269</v>
      </c>
      <c r="I87" s="70"/>
      <c r="J87" s="71"/>
      <c r="K87" s="72">
        <v>5</v>
      </c>
      <c r="L87" s="25"/>
    </row>
    <row r="88" ht="99.75" spans="1:12">
      <c r="A88" s="57">
        <v>33</v>
      </c>
      <c r="B88" s="57">
        <v>2024</v>
      </c>
      <c r="C88" s="57" t="s">
        <v>304</v>
      </c>
      <c r="D88" s="57" t="s">
        <v>305</v>
      </c>
      <c r="E88" s="57" t="s">
        <v>306</v>
      </c>
      <c r="F88" s="57">
        <v>500</v>
      </c>
      <c r="G88" s="58" t="s">
        <v>132</v>
      </c>
      <c r="H88" s="57" t="s">
        <v>269</v>
      </c>
      <c r="I88" s="70"/>
      <c r="J88" s="71"/>
      <c r="K88" s="72">
        <v>5</v>
      </c>
      <c r="L88" s="25"/>
    </row>
    <row r="89" ht="54" spans="1:12">
      <c r="A89" s="57">
        <v>34</v>
      </c>
      <c r="B89" s="57">
        <v>2024</v>
      </c>
      <c r="C89" s="57" t="s">
        <v>307</v>
      </c>
      <c r="D89" s="57" t="s">
        <v>308</v>
      </c>
      <c r="E89" s="57" t="s">
        <v>209</v>
      </c>
      <c r="F89" s="57">
        <v>500</v>
      </c>
      <c r="G89" s="58" t="s">
        <v>132</v>
      </c>
      <c r="H89" s="57" t="s">
        <v>269</v>
      </c>
      <c r="I89" s="70"/>
      <c r="J89" s="71"/>
      <c r="K89" s="72">
        <v>5</v>
      </c>
      <c r="L89" s="25"/>
    </row>
    <row r="90" ht="54" spans="1:12">
      <c r="A90" s="57">
        <v>35</v>
      </c>
      <c r="B90" s="57">
        <v>2024</v>
      </c>
      <c r="C90" s="57" t="s">
        <v>309</v>
      </c>
      <c r="D90" s="57" t="s">
        <v>310</v>
      </c>
      <c r="E90" s="57" t="s">
        <v>268</v>
      </c>
      <c r="F90" s="57">
        <v>400</v>
      </c>
      <c r="G90" s="58" t="s">
        <v>132</v>
      </c>
      <c r="H90" s="57" t="s">
        <v>269</v>
      </c>
      <c r="I90" s="70" t="s">
        <v>137</v>
      </c>
      <c r="J90" s="71"/>
      <c r="K90" s="72">
        <v>6</v>
      </c>
      <c r="L90" s="25"/>
    </row>
    <row r="91" ht="54" spans="1:12">
      <c r="A91" s="57">
        <v>36</v>
      </c>
      <c r="B91" s="73">
        <v>2024</v>
      </c>
      <c r="C91" s="57" t="s">
        <v>311</v>
      </c>
      <c r="D91" s="57" t="s">
        <v>312</v>
      </c>
      <c r="E91" s="57" t="s">
        <v>287</v>
      </c>
      <c r="F91" s="57">
        <v>300</v>
      </c>
      <c r="G91" s="58" t="s">
        <v>132</v>
      </c>
      <c r="H91" s="57" t="s">
        <v>313</v>
      </c>
      <c r="I91" s="70"/>
      <c r="J91" s="71"/>
      <c r="K91" s="72">
        <v>5</v>
      </c>
      <c r="L91" s="25"/>
    </row>
    <row r="92" ht="54" spans="1:12">
      <c r="A92" s="57">
        <v>37</v>
      </c>
      <c r="B92" s="57">
        <v>2025</v>
      </c>
      <c r="C92" s="57" t="s">
        <v>314</v>
      </c>
      <c r="D92" s="57" t="s">
        <v>315</v>
      </c>
      <c r="E92" s="57" t="s">
        <v>268</v>
      </c>
      <c r="F92" s="57">
        <v>3300</v>
      </c>
      <c r="G92" s="58" t="s">
        <v>132</v>
      </c>
      <c r="H92" s="57" t="s">
        <v>316</v>
      </c>
      <c r="I92" s="70" t="s">
        <v>137</v>
      </c>
      <c r="J92" s="71"/>
      <c r="K92" s="72">
        <v>6</v>
      </c>
      <c r="L92" s="25"/>
    </row>
    <row r="93" ht="67.5" spans="1:12">
      <c r="A93" s="57">
        <v>38</v>
      </c>
      <c r="B93" s="73">
        <v>2025</v>
      </c>
      <c r="C93" s="57" t="s">
        <v>317</v>
      </c>
      <c r="D93" s="57" t="s">
        <v>318</v>
      </c>
      <c r="E93" s="57" t="s">
        <v>63</v>
      </c>
      <c r="F93" s="57">
        <v>820</v>
      </c>
      <c r="G93" s="58" t="s">
        <v>132</v>
      </c>
      <c r="H93" s="57" t="s">
        <v>269</v>
      </c>
      <c r="I93" s="70"/>
      <c r="J93" s="71"/>
      <c r="K93" s="72">
        <v>5</v>
      </c>
      <c r="L93" s="25"/>
    </row>
    <row r="94" ht="121.5" spans="1:12">
      <c r="A94" s="57">
        <v>39</v>
      </c>
      <c r="B94" s="57">
        <v>2025</v>
      </c>
      <c r="C94" s="57" t="s">
        <v>319</v>
      </c>
      <c r="D94" s="57" t="s">
        <v>320</v>
      </c>
      <c r="E94" s="57" t="s">
        <v>122</v>
      </c>
      <c r="F94" s="57">
        <v>750</v>
      </c>
      <c r="G94" s="58" t="s">
        <v>132</v>
      </c>
      <c r="H94" s="57" t="s">
        <v>269</v>
      </c>
      <c r="I94" s="70"/>
      <c r="J94" s="71"/>
      <c r="K94" s="5">
        <v>5</v>
      </c>
      <c r="L94" s="25"/>
    </row>
    <row r="95" ht="54" spans="1:12">
      <c r="A95" s="57">
        <v>40</v>
      </c>
      <c r="B95" s="73">
        <v>2025</v>
      </c>
      <c r="C95" s="57" t="s">
        <v>321</v>
      </c>
      <c r="D95" s="57" t="s">
        <v>322</v>
      </c>
      <c r="E95" s="57" t="s">
        <v>164</v>
      </c>
      <c r="F95" s="57">
        <v>730</v>
      </c>
      <c r="G95" s="58" t="s">
        <v>132</v>
      </c>
      <c r="H95" s="57" t="s">
        <v>269</v>
      </c>
      <c r="I95" s="70"/>
      <c r="J95" s="71"/>
      <c r="K95" s="72">
        <v>3</v>
      </c>
      <c r="L95" s="25"/>
    </row>
    <row r="96" ht="67.5" spans="1:12">
      <c r="A96" s="57">
        <v>41</v>
      </c>
      <c r="B96" s="57">
        <v>2025</v>
      </c>
      <c r="C96" s="57" t="s">
        <v>323</v>
      </c>
      <c r="D96" s="57" t="s">
        <v>324</v>
      </c>
      <c r="E96" s="57" t="s">
        <v>178</v>
      </c>
      <c r="F96" s="57">
        <v>680</v>
      </c>
      <c r="G96" s="58" t="s">
        <v>132</v>
      </c>
      <c r="H96" s="57" t="s">
        <v>269</v>
      </c>
      <c r="I96" s="70"/>
      <c r="J96" s="71"/>
      <c r="K96" s="72">
        <v>5</v>
      </c>
      <c r="L96" s="25"/>
    </row>
    <row r="97" ht="54" spans="1:12">
      <c r="A97" s="57">
        <v>42</v>
      </c>
      <c r="B97" s="57">
        <v>2025</v>
      </c>
      <c r="C97" s="57" t="s">
        <v>325</v>
      </c>
      <c r="D97" s="57" t="s">
        <v>326</v>
      </c>
      <c r="E97" s="57" t="s">
        <v>147</v>
      </c>
      <c r="F97" s="57">
        <v>620</v>
      </c>
      <c r="G97" s="58" t="s">
        <v>132</v>
      </c>
      <c r="H97" s="57" t="s">
        <v>327</v>
      </c>
      <c r="I97" s="70" t="s">
        <v>137</v>
      </c>
      <c r="J97" s="71"/>
      <c r="K97" s="72">
        <v>5</v>
      </c>
      <c r="L97" s="25"/>
    </row>
    <row r="98" ht="54" spans="1:12">
      <c r="A98" s="57">
        <v>43</v>
      </c>
      <c r="B98" s="57">
        <v>2025</v>
      </c>
      <c r="C98" s="57" t="s">
        <v>328</v>
      </c>
      <c r="D98" s="57" t="s">
        <v>329</v>
      </c>
      <c r="E98" s="57" t="s">
        <v>169</v>
      </c>
      <c r="F98" s="57">
        <v>540</v>
      </c>
      <c r="G98" s="58" t="s">
        <v>132</v>
      </c>
      <c r="H98" s="57" t="s">
        <v>269</v>
      </c>
      <c r="I98" s="70"/>
      <c r="J98" s="71"/>
      <c r="K98" s="72">
        <v>5</v>
      </c>
      <c r="L98" s="25"/>
    </row>
    <row r="99" ht="67.5" spans="1:12">
      <c r="A99" s="57">
        <v>44</v>
      </c>
      <c r="B99" s="57">
        <v>2025</v>
      </c>
      <c r="C99" s="57" t="s">
        <v>330</v>
      </c>
      <c r="D99" s="57" t="s">
        <v>331</v>
      </c>
      <c r="E99" s="57" t="s">
        <v>216</v>
      </c>
      <c r="F99" s="57">
        <v>400</v>
      </c>
      <c r="G99" s="58" t="s">
        <v>132</v>
      </c>
      <c r="H99" s="57" t="s">
        <v>179</v>
      </c>
      <c r="I99" s="70"/>
      <c r="J99" s="71"/>
      <c r="K99" s="72">
        <v>6</v>
      </c>
      <c r="L99" s="25"/>
    </row>
    <row r="100" ht="54" spans="1:12">
      <c r="A100" s="57">
        <v>45</v>
      </c>
      <c r="B100" s="57">
        <v>2025</v>
      </c>
      <c r="C100" s="57" t="s">
        <v>332</v>
      </c>
      <c r="D100" s="57" t="s">
        <v>333</v>
      </c>
      <c r="E100" s="57" t="s">
        <v>96</v>
      </c>
      <c r="F100" s="57">
        <v>400</v>
      </c>
      <c r="G100" s="58" t="s">
        <v>132</v>
      </c>
      <c r="H100" s="57" t="s">
        <v>269</v>
      </c>
      <c r="I100" s="70" t="s">
        <v>300</v>
      </c>
      <c r="J100" s="71"/>
      <c r="K100" s="72">
        <v>1</v>
      </c>
      <c r="L100" s="25"/>
    </row>
    <row r="101" ht="54" spans="1:12">
      <c r="A101" s="57">
        <v>46</v>
      </c>
      <c r="B101" s="73">
        <v>2025</v>
      </c>
      <c r="C101" s="57" t="s">
        <v>334</v>
      </c>
      <c r="D101" s="57" t="s">
        <v>335</v>
      </c>
      <c r="E101" s="57" t="s">
        <v>92</v>
      </c>
      <c r="F101" s="57">
        <v>400</v>
      </c>
      <c r="G101" s="58" t="s">
        <v>132</v>
      </c>
      <c r="H101" s="57" t="s">
        <v>336</v>
      </c>
      <c r="I101" s="70"/>
      <c r="J101" s="71"/>
      <c r="K101" s="72">
        <v>5</v>
      </c>
      <c r="L101" s="25"/>
    </row>
    <row r="102" ht="54" spans="1:12">
      <c r="A102" s="57">
        <v>47</v>
      </c>
      <c r="B102" s="73">
        <v>2025</v>
      </c>
      <c r="C102" s="57" t="s">
        <v>337</v>
      </c>
      <c r="D102" s="57" t="s">
        <v>338</v>
      </c>
      <c r="E102" s="57" t="s">
        <v>101</v>
      </c>
      <c r="F102" s="57">
        <v>300</v>
      </c>
      <c r="G102" s="58" t="s">
        <v>132</v>
      </c>
      <c r="H102" s="57" t="s">
        <v>269</v>
      </c>
      <c r="I102" s="70"/>
      <c r="J102" s="71"/>
      <c r="K102" s="72">
        <v>3</v>
      </c>
      <c r="L102" s="25"/>
    </row>
    <row r="103" ht="54" spans="1:12">
      <c r="A103" s="57">
        <v>48</v>
      </c>
      <c r="B103" s="73">
        <v>2025</v>
      </c>
      <c r="C103" s="57" t="s">
        <v>339</v>
      </c>
      <c r="D103" s="57" t="s">
        <v>340</v>
      </c>
      <c r="E103" s="57" t="s">
        <v>68</v>
      </c>
      <c r="F103" s="57">
        <v>300</v>
      </c>
      <c r="G103" s="58" t="s">
        <v>132</v>
      </c>
      <c r="H103" s="57" t="s">
        <v>295</v>
      </c>
      <c r="I103" s="70"/>
      <c r="J103" s="71"/>
      <c r="K103" s="72">
        <v>3</v>
      </c>
      <c r="L103" s="25"/>
    </row>
    <row r="104" ht="67.5" spans="1:12">
      <c r="A104" s="57">
        <v>49</v>
      </c>
      <c r="B104" s="73">
        <v>2025</v>
      </c>
      <c r="C104" s="57" t="s">
        <v>341</v>
      </c>
      <c r="D104" s="57" t="s">
        <v>342</v>
      </c>
      <c r="E104" s="57" t="s">
        <v>87</v>
      </c>
      <c r="F104" s="57">
        <v>240</v>
      </c>
      <c r="G104" s="58" t="s">
        <v>156</v>
      </c>
      <c r="H104" s="57" t="s">
        <v>269</v>
      </c>
      <c r="I104" s="70"/>
      <c r="J104" s="71"/>
      <c r="K104" s="72">
        <v>5</v>
      </c>
      <c r="L104" s="25"/>
    </row>
    <row r="105" ht="71.25" spans="1:12">
      <c r="A105" s="57">
        <v>50</v>
      </c>
      <c r="B105" s="73">
        <v>2025</v>
      </c>
      <c r="C105" s="57" t="s">
        <v>343</v>
      </c>
      <c r="D105" s="57" t="s">
        <v>344</v>
      </c>
      <c r="E105" s="57" t="s">
        <v>78</v>
      </c>
      <c r="F105" s="57">
        <v>100</v>
      </c>
      <c r="G105" s="58" t="s">
        <v>156</v>
      </c>
      <c r="H105" s="57" t="s">
        <v>269</v>
      </c>
      <c r="I105" s="70" t="s">
        <v>300</v>
      </c>
      <c r="J105" s="71"/>
      <c r="K105" s="72">
        <v>5</v>
      </c>
      <c r="L105" s="25"/>
    </row>
    <row r="106" spans="1:12">
      <c r="A106" s="53" t="s">
        <v>345</v>
      </c>
      <c r="B106" s="54"/>
      <c r="C106" s="54"/>
      <c r="D106" s="46" t="s">
        <v>346</v>
      </c>
      <c r="E106" s="55"/>
      <c r="F106" s="69">
        <f>SUM(F107:F111)</f>
        <v>1180</v>
      </c>
      <c r="G106" s="55"/>
      <c r="H106" s="55"/>
      <c r="I106" s="55"/>
      <c r="J106" s="71"/>
      <c r="K106" s="80"/>
      <c r="L106" s="25"/>
    </row>
    <row r="107" s="29" customFormat="1" ht="40.5" spans="1:12">
      <c r="A107" s="74">
        <v>1</v>
      </c>
      <c r="B107" s="74">
        <v>2021</v>
      </c>
      <c r="C107" s="74" t="s">
        <v>347</v>
      </c>
      <c r="D107" s="74" t="s">
        <v>348</v>
      </c>
      <c r="E107" s="74" t="s">
        <v>349</v>
      </c>
      <c r="F107" s="75">
        <v>200</v>
      </c>
      <c r="G107" s="75" t="s">
        <v>36</v>
      </c>
      <c r="H107" s="74" t="s">
        <v>350</v>
      </c>
      <c r="I107" s="74" t="s">
        <v>32</v>
      </c>
      <c r="J107" s="55"/>
      <c r="K107" s="81"/>
      <c r="L107" s="69"/>
    </row>
    <row r="108" ht="40.5" spans="1:12">
      <c r="A108" s="74">
        <v>2</v>
      </c>
      <c r="B108" s="74">
        <v>2022</v>
      </c>
      <c r="C108" s="74" t="s">
        <v>351</v>
      </c>
      <c r="D108" s="74" t="s">
        <v>352</v>
      </c>
      <c r="E108" s="74" t="s">
        <v>131</v>
      </c>
      <c r="F108" s="75">
        <v>50</v>
      </c>
      <c r="G108" s="75" t="s">
        <v>21</v>
      </c>
      <c r="H108" s="74" t="s">
        <v>350</v>
      </c>
      <c r="I108" s="74" t="s">
        <v>23</v>
      </c>
      <c r="J108" s="71"/>
      <c r="K108" s="81"/>
      <c r="L108" s="25"/>
    </row>
    <row r="109" ht="40.5" spans="1:12">
      <c r="A109" s="74">
        <v>3</v>
      </c>
      <c r="B109" s="74">
        <v>2023</v>
      </c>
      <c r="C109" s="74" t="s">
        <v>347</v>
      </c>
      <c r="D109" s="74" t="s">
        <v>353</v>
      </c>
      <c r="E109" s="74" t="s">
        <v>131</v>
      </c>
      <c r="F109" s="74">
        <v>270</v>
      </c>
      <c r="G109" s="75" t="s">
        <v>156</v>
      </c>
      <c r="H109" s="74" t="s">
        <v>350</v>
      </c>
      <c r="I109" s="74"/>
      <c r="J109" s="71"/>
      <c r="K109" s="81"/>
      <c r="L109" s="25"/>
    </row>
    <row r="110" ht="40.5" spans="1:12">
      <c r="A110" s="74">
        <v>4</v>
      </c>
      <c r="B110" s="74">
        <v>2024</v>
      </c>
      <c r="C110" s="74" t="s">
        <v>347</v>
      </c>
      <c r="D110" s="74" t="s">
        <v>353</v>
      </c>
      <c r="E110" s="74" t="s">
        <v>131</v>
      </c>
      <c r="F110" s="74">
        <v>330</v>
      </c>
      <c r="G110" s="75" t="s">
        <v>156</v>
      </c>
      <c r="H110" s="74" t="s">
        <v>350</v>
      </c>
      <c r="I110" s="74"/>
      <c r="J110" s="71"/>
      <c r="K110" s="81"/>
      <c r="L110" s="25"/>
    </row>
    <row r="111" ht="40.5" spans="1:12">
      <c r="A111" s="74">
        <v>5</v>
      </c>
      <c r="B111" s="74">
        <v>2025</v>
      </c>
      <c r="C111" s="74" t="s">
        <v>347</v>
      </c>
      <c r="D111" s="74" t="s">
        <v>353</v>
      </c>
      <c r="E111" s="74" t="s">
        <v>131</v>
      </c>
      <c r="F111" s="74">
        <v>330</v>
      </c>
      <c r="G111" s="75" t="s">
        <v>156</v>
      </c>
      <c r="H111" s="74" t="s">
        <v>350</v>
      </c>
      <c r="I111" s="74"/>
      <c r="J111" s="71"/>
      <c r="K111" s="81"/>
      <c r="L111" s="25"/>
    </row>
    <row r="112" spans="1:12">
      <c r="A112" s="53" t="s">
        <v>354</v>
      </c>
      <c r="B112" s="54"/>
      <c r="C112" s="54"/>
      <c r="D112" s="46" t="s">
        <v>355</v>
      </c>
      <c r="E112" s="55"/>
      <c r="F112" s="69">
        <f>SUM(F113:F121)</f>
        <v>10370.679</v>
      </c>
      <c r="G112" s="55"/>
      <c r="H112" s="55"/>
      <c r="I112" s="55"/>
      <c r="J112" s="71"/>
      <c r="K112" s="82"/>
      <c r="L112" s="25"/>
    </row>
    <row r="113" ht="67.5" spans="1:12">
      <c r="A113" s="76">
        <v>1</v>
      </c>
      <c r="B113" s="76">
        <v>2021</v>
      </c>
      <c r="C113" s="76" t="s">
        <v>323</v>
      </c>
      <c r="D113" s="76" t="s">
        <v>356</v>
      </c>
      <c r="E113" s="76" t="s">
        <v>178</v>
      </c>
      <c r="F113" s="76">
        <v>539.41</v>
      </c>
      <c r="G113" s="76" t="s">
        <v>21</v>
      </c>
      <c r="H113" s="76" t="s">
        <v>357</v>
      </c>
      <c r="I113" s="76" t="s">
        <v>32</v>
      </c>
      <c r="J113" s="71"/>
      <c r="K113" s="72">
        <v>3</v>
      </c>
      <c r="L113" s="25">
        <v>2</v>
      </c>
    </row>
    <row r="114" ht="81" spans="1:12">
      <c r="A114" s="76">
        <v>2</v>
      </c>
      <c r="B114" s="76">
        <v>2021</v>
      </c>
      <c r="C114" s="76" t="s">
        <v>358</v>
      </c>
      <c r="D114" s="76" t="s">
        <v>359</v>
      </c>
      <c r="E114" s="76" t="s">
        <v>178</v>
      </c>
      <c r="F114" s="76">
        <v>231.269</v>
      </c>
      <c r="G114" s="76" t="s">
        <v>21</v>
      </c>
      <c r="H114" s="76" t="s">
        <v>210</v>
      </c>
      <c r="I114" s="76" t="s">
        <v>32</v>
      </c>
      <c r="J114" s="71"/>
      <c r="K114" s="72">
        <v>5</v>
      </c>
      <c r="L114" s="25">
        <v>2</v>
      </c>
    </row>
    <row r="115" ht="216" spans="1:12">
      <c r="A115" s="76">
        <v>3</v>
      </c>
      <c r="B115" s="76">
        <v>2022</v>
      </c>
      <c r="C115" s="76" t="s">
        <v>360</v>
      </c>
      <c r="D115" s="76" t="s">
        <v>361</v>
      </c>
      <c r="E115" s="76" t="s">
        <v>362</v>
      </c>
      <c r="F115" s="76">
        <v>2410</v>
      </c>
      <c r="G115" s="76" t="s">
        <v>21</v>
      </c>
      <c r="H115" s="76" t="s">
        <v>363</v>
      </c>
      <c r="I115" s="76" t="s">
        <v>364</v>
      </c>
      <c r="J115" s="67">
        <v>5</v>
      </c>
      <c r="K115" s="68"/>
      <c r="L115" s="25">
        <v>1</v>
      </c>
    </row>
    <row r="116" ht="81" spans="1:12">
      <c r="A116" s="76">
        <v>4</v>
      </c>
      <c r="B116" s="76">
        <v>2022</v>
      </c>
      <c r="C116" s="76" t="s">
        <v>365</v>
      </c>
      <c r="D116" s="76" t="s">
        <v>366</v>
      </c>
      <c r="E116" s="76" t="s">
        <v>362</v>
      </c>
      <c r="F116" s="76">
        <v>1390</v>
      </c>
      <c r="G116" s="76" t="s">
        <v>21</v>
      </c>
      <c r="H116" s="76" t="s">
        <v>367</v>
      </c>
      <c r="I116" s="76" t="s">
        <v>364</v>
      </c>
      <c r="J116" s="71"/>
      <c r="K116" s="72">
        <v>5</v>
      </c>
      <c r="L116" s="25">
        <v>1</v>
      </c>
    </row>
    <row r="117" ht="67.5" spans="1:12">
      <c r="A117" s="76">
        <v>5</v>
      </c>
      <c r="B117" s="76">
        <v>2022</v>
      </c>
      <c r="C117" s="76" t="s">
        <v>368</v>
      </c>
      <c r="D117" s="76" t="s">
        <v>369</v>
      </c>
      <c r="E117" s="76" t="s">
        <v>216</v>
      </c>
      <c r="F117" s="76">
        <v>1100</v>
      </c>
      <c r="G117" s="76" t="s">
        <v>21</v>
      </c>
      <c r="H117" s="76" t="s">
        <v>370</v>
      </c>
      <c r="I117" s="76" t="s">
        <v>250</v>
      </c>
      <c r="J117" s="71"/>
      <c r="K117" s="72">
        <v>6</v>
      </c>
      <c r="L117" s="25">
        <v>2</v>
      </c>
    </row>
    <row r="118" s="29" customFormat="1" ht="108" spans="1:12">
      <c r="A118" s="76">
        <v>6</v>
      </c>
      <c r="B118" s="76">
        <v>2023</v>
      </c>
      <c r="C118" s="76" t="s">
        <v>371</v>
      </c>
      <c r="D118" s="76" t="s">
        <v>372</v>
      </c>
      <c r="E118" s="76" t="s">
        <v>373</v>
      </c>
      <c r="F118" s="76">
        <v>1700</v>
      </c>
      <c r="G118" s="76" t="s">
        <v>132</v>
      </c>
      <c r="H118" s="76" t="s">
        <v>192</v>
      </c>
      <c r="I118" s="76"/>
      <c r="J118" s="72">
        <v>2</v>
      </c>
      <c r="K118" s="83"/>
      <c r="L118" s="81">
        <v>1</v>
      </c>
    </row>
    <row r="119" ht="175.5" spans="1:12">
      <c r="A119" s="76">
        <v>7</v>
      </c>
      <c r="B119" s="76">
        <v>2023</v>
      </c>
      <c r="C119" s="76" t="s">
        <v>374</v>
      </c>
      <c r="D119" s="76" t="s">
        <v>375</v>
      </c>
      <c r="E119" s="76" t="s">
        <v>373</v>
      </c>
      <c r="F119" s="76">
        <v>1200</v>
      </c>
      <c r="G119" s="76" t="s">
        <v>132</v>
      </c>
      <c r="H119" s="76" t="s">
        <v>269</v>
      </c>
      <c r="I119" s="76"/>
      <c r="J119" s="71"/>
      <c r="K119" s="82">
        <v>5</v>
      </c>
      <c r="L119" s="82">
        <v>1</v>
      </c>
    </row>
    <row r="120" ht="94.5" spans="1:12">
      <c r="A120" s="76">
        <v>8</v>
      </c>
      <c r="B120" s="76">
        <v>2023</v>
      </c>
      <c r="C120" s="76" t="s">
        <v>376</v>
      </c>
      <c r="D120" s="76" t="s">
        <v>377</v>
      </c>
      <c r="E120" s="76" t="s">
        <v>378</v>
      </c>
      <c r="F120" s="76">
        <v>1000</v>
      </c>
      <c r="G120" s="76" t="s">
        <v>132</v>
      </c>
      <c r="H120" s="76" t="s">
        <v>379</v>
      </c>
      <c r="I120" s="76"/>
      <c r="J120" s="71"/>
      <c r="K120" s="82">
        <v>5</v>
      </c>
      <c r="L120" s="82">
        <v>1</v>
      </c>
    </row>
    <row r="121" ht="40.5" spans="1:12">
      <c r="A121" s="76">
        <v>9</v>
      </c>
      <c r="B121" s="76">
        <v>2023</v>
      </c>
      <c r="C121" s="76" t="s">
        <v>380</v>
      </c>
      <c r="D121" s="76" t="s">
        <v>381</v>
      </c>
      <c r="E121" s="76" t="s">
        <v>378</v>
      </c>
      <c r="F121" s="76">
        <v>800</v>
      </c>
      <c r="G121" s="76" t="s">
        <v>132</v>
      </c>
      <c r="H121" s="76" t="s">
        <v>74</v>
      </c>
      <c r="I121" s="76"/>
      <c r="J121" s="67">
        <v>5</v>
      </c>
      <c r="K121" s="82"/>
      <c r="L121" s="82">
        <v>1</v>
      </c>
    </row>
    <row r="122" s="29" customFormat="1" spans="1:12">
      <c r="A122" s="53" t="s">
        <v>382</v>
      </c>
      <c r="B122" s="54"/>
      <c r="C122" s="54"/>
      <c r="D122" s="46" t="s">
        <v>383</v>
      </c>
      <c r="E122" s="55"/>
      <c r="F122" s="56">
        <f>SUM(F123:F132)</f>
        <v>6001.563275</v>
      </c>
      <c r="G122" s="55"/>
      <c r="H122" s="55"/>
      <c r="I122" s="55"/>
      <c r="J122" s="55"/>
      <c r="K122" s="55"/>
      <c r="L122" s="69"/>
    </row>
    <row r="123" ht="27" spans="1:12">
      <c r="A123" s="77">
        <v>1</v>
      </c>
      <c r="B123" s="77">
        <v>2021</v>
      </c>
      <c r="C123" s="77" t="s">
        <v>384</v>
      </c>
      <c r="D123" s="77" t="s">
        <v>385</v>
      </c>
      <c r="E123" s="77" t="s">
        <v>349</v>
      </c>
      <c r="F123" s="78">
        <v>80.3</v>
      </c>
      <c r="G123" s="78" t="s">
        <v>21</v>
      </c>
      <c r="H123" s="77" t="s">
        <v>386</v>
      </c>
      <c r="I123" s="84" t="s">
        <v>32</v>
      </c>
      <c r="J123" s="71"/>
      <c r="K123" s="72"/>
      <c r="L123" s="25"/>
    </row>
    <row r="124" ht="27" spans="1:12">
      <c r="A124" s="77">
        <v>2</v>
      </c>
      <c r="B124" s="77">
        <v>2021</v>
      </c>
      <c r="C124" s="77" t="s">
        <v>387</v>
      </c>
      <c r="D124" s="77" t="s">
        <v>388</v>
      </c>
      <c r="E124" s="77" t="s">
        <v>131</v>
      </c>
      <c r="F124" s="78">
        <v>77.08</v>
      </c>
      <c r="G124" s="78" t="s">
        <v>21</v>
      </c>
      <c r="H124" s="77" t="s">
        <v>389</v>
      </c>
      <c r="I124" s="84" t="s">
        <v>32</v>
      </c>
      <c r="J124" s="71"/>
      <c r="K124" s="72"/>
      <c r="L124" s="25"/>
    </row>
    <row r="125" ht="27" spans="1:12">
      <c r="A125" s="77">
        <v>3</v>
      </c>
      <c r="B125" s="77">
        <v>2021</v>
      </c>
      <c r="C125" s="77" t="s">
        <v>390</v>
      </c>
      <c r="D125" s="77" t="s">
        <v>391</v>
      </c>
      <c r="E125" s="77" t="s">
        <v>131</v>
      </c>
      <c r="F125" s="78">
        <v>74.183275</v>
      </c>
      <c r="G125" s="78" t="s">
        <v>21</v>
      </c>
      <c r="H125" s="77" t="s">
        <v>389</v>
      </c>
      <c r="I125" s="84" t="s">
        <v>32</v>
      </c>
      <c r="J125" s="71"/>
      <c r="K125" s="72"/>
      <c r="L125" s="25"/>
    </row>
    <row r="126" ht="81" spans="1:12">
      <c r="A126" s="77">
        <v>4</v>
      </c>
      <c r="B126" s="77">
        <v>2022</v>
      </c>
      <c r="C126" s="77" t="s">
        <v>392</v>
      </c>
      <c r="D126" s="77" t="s">
        <v>393</v>
      </c>
      <c r="E126" s="77" t="s">
        <v>131</v>
      </c>
      <c r="F126" s="78">
        <v>450</v>
      </c>
      <c r="G126" s="78" t="s">
        <v>60</v>
      </c>
      <c r="H126" s="77" t="s">
        <v>394</v>
      </c>
      <c r="I126" s="84" t="s">
        <v>23</v>
      </c>
      <c r="J126" s="71"/>
      <c r="K126" s="72"/>
      <c r="L126" s="25"/>
    </row>
    <row r="127" ht="40.5" spans="1:12">
      <c r="A127" s="77">
        <v>5</v>
      </c>
      <c r="B127" s="77">
        <v>2022</v>
      </c>
      <c r="C127" s="77" t="s">
        <v>395</v>
      </c>
      <c r="D127" s="77" t="s">
        <v>396</v>
      </c>
      <c r="E127" s="77" t="s">
        <v>131</v>
      </c>
      <c r="F127" s="78">
        <v>140</v>
      </c>
      <c r="G127" s="78" t="s">
        <v>21</v>
      </c>
      <c r="H127" s="79" t="s">
        <v>397</v>
      </c>
      <c r="I127" s="84" t="s">
        <v>23</v>
      </c>
      <c r="J127" s="71"/>
      <c r="K127" s="72"/>
      <c r="L127" s="25"/>
    </row>
    <row r="128" ht="81" spans="1:12">
      <c r="A128" s="77">
        <v>6</v>
      </c>
      <c r="B128" s="77">
        <v>2023</v>
      </c>
      <c r="C128" s="77" t="s">
        <v>398</v>
      </c>
      <c r="D128" s="77" t="s">
        <v>393</v>
      </c>
      <c r="E128" s="77" t="s">
        <v>131</v>
      </c>
      <c r="F128" s="77">
        <v>3200</v>
      </c>
      <c r="G128" s="78" t="s">
        <v>132</v>
      </c>
      <c r="H128" s="77" t="s">
        <v>394</v>
      </c>
      <c r="I128" s="84"/>
      <c r="J128" s="71"/>
      <c r="K128" s="72"/>
      <c r="L128" s="25"/>
    </row>
    <row r="129" ht="67.5" spans="1:12">
      <c r="A129" s="77">
        <v>7</v>
      </c>
      <c r="B129" s="77">
        <v>2023</v>
      </c>
      <c r="C129" s="77" t="s">
        <v>399</v>
      </c>
      <c r="D129" s="77" t="s">
        <v>400</v>
      </c>
      <c r="E129" s="77" t="s">
        <v>131</v>
      </c>
      <c r="F129" s="77">
        <v>1860</v>
      </c>
      <c r="G129" s="78" t="s">
        <v>132</v>
      </c>
      <c r="H129" s="77" t="s">
        <v>401</v>
      </c>
      <c r="I129" s="84"/>
      <c r="J129" s="71"/>
      <c r="K129" s="72"/>
      <c r="L129" s="25"/>
    </row>
    <row r="130" ht="45" customHeight="1" spans="1:12">
      <c r="A130" s="77">
        <v>8</v>
      </c>
      <c r="B130" s="77">
        <v>2023</v>
      </c>
      <c r="C130" s="77" t="s">
        <v>402</v>
      </c>
      <c r="D130" s="77" t="s">
        <v>402</v>
      </c>
      <c r="E130" s="77" t="s">
        <v>131</v>
      </c>
      <c r="F130" s="85">
        <v>40</v>
      </c>
      <c r="G130" s="78" t="s">
        <v>156</v>
      </c>
      <c r="H130" s="77" t="s">
        <v>389</v>
      </c>
      <c r="I130" s="84"/>
      <c r="J130" s="71"/>
      <c r="K130" s="72"/>
      <c r="L130" s="25"/>
    </row>
    <row r="131" ht="45" customHeight="1" spans="1:12">
      <c r="A131" s="77">
        <v>9</v>
      </c>
      <c r="B131" s="77">
        <v>2024</v>
      </c>
      <c r="C131" s="77" t="s">
        <v>403</v>
      </c>
      <c r="D131" s="77" t="s">
        <v>403</v>
      </c>
      <c r="E131" s="77" t="s">
        <v>131</v>
      </c>
      <c r="F131" s="85">
        <v>40</v>
      </c>
      <c r="G131" s="78" t="s">
        <v>156</v>
      </c>
      <c r="H131" s="77" t="s">
        <v>389</v>
      </c>
      <c r="I131" s="84"/>
      <c r="J131" s="71"/>
      <c r="K131" s="72"/>
      <c r="L131" s="25"/>
    </row>
    <row r="132" ht="46" customHeight="1" spans="1:12">
      <c r="A132" s="77">
        <v>10</v>
      </c>
      <c r="B132" s="77">
        <v>2025</v>
      </c>
      <c r="C132" s="77" t="s">
        <v>403</v>
      </c>
      <c r="D132" s="77" t="s">
        <v>404</v>
      </c>
      <c r="E132" s="77" t="s">
        <v>131</v>
      </c>
      <c r="F132" s="85">
        <v>40</v>
      </c>
      <c r="G132" s="78" t="s">
        <v>156</v>
      </c>
      <c r="H132" s="77" t="s">
        <v>389</v>
      </c>
      <c r="I132" s="84"/>
      <c r="J132" s="71"/>
      <c r="K132" s="72"/>
      <c r="L132" s="25"/>
    </row>
  </sheetData>
  <autoFilter ref="A1:L132">
    <extLst/>
  </autoFilter>
  <mergeCells count="8">
    <mergeCell ref="A1:I1"/>
    <mergeCell ref="H2:I2"/>
    <mergeCell ref="A5:D5"/>
    <mergeCell ref="A6:C6"/>
    <mergeCell ref="A55:C55"/>
    <mergeCell ref="A106:C106"/>
    <mergeCell ref="A112:C112"/>
    <mergeCell ref="A122:C122"/>
  </mergeCells>
  <pageMargins left="0.7" right="0.7" top="0.75" bottom="0.75" header="0.3" footer="0.3"/>
  <pageSetup paperSize="9" scale="66" fitToHeight="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workbookViewId="0">
      <selection activeCell="D17" sqref="D17"/>
    </sheetView>
  </sheetViews>
  <sheetFormatPr defaultColWidth="9" defaultRowHeight="13.5"/>
  <cols>
    <col min="2" max="2" width="13.5" customWidth="1"/>
    <col min="3" max="3" width="10.5" customWidth="1"/>
    <col min="4" max="4" width="11.5" customWidth="1"/>
    <col min="5" max="5" width="12.625" customWidth="1"/>
    <col min="6" max="6" width="14.5" customWidth="1"/>
    <col min="7" max="7" width="13.875" customWidth="1"/>
    <col min="8" max="8" width="12.875" customWidth="1"/>
    <col min="9" max="9" width="11.375" customWidth="1"/>
    <col min="10" max="10" width="11.5" customWidth="1"/>
    <col min="11" max="11" width="13.5" customWidth="1"/>
    <col min="12" max="12" width="12.25" customWidth="1"/>
    <col min="13" max="13" width="10.125" customWidth="1"/>
    <col min="14" max="14" width="11.5" customWidth="1"/>
    <col min="16" max="16" width="9.25"/>
  </cols>
  <sheetData>
    <row r="1" spans="1:14">
      <c r="A1" s="17" t="s">
        <v>405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30" customHeight="1" spans="1:16">
      <c r="A4" s="19" t="s">
        <v>2</v>
      </c>
      <c r="B4" s="19" t="s">
        <v>406</v>
      </c>
      <c r="C4" s="3" t="s">
        <v>407</v>
      </c>
      <c r="D4" s="4"/>
      <c r="E4" s="20" t="s">
        <v>408</v>
      </c>
      <c r="F4" s="4"/>
      <c r="G4" s="3" t="s">
        <v>409</v>
      </c>
      <c r="H4" s="4"/>
      <c r="I4" s="3" t="s">
        <v>410</v>
      </c>
      <c r="J4" s="4"/>
      <c r="K4" s="3" t="s">
        <v>411</v>
      </c>
      <c r="L4" s="4"/>
      <c r="M4" s="3" t="s">
        <v>412</v>
      </c>
      <c r="N4" s="4"/>
      <c r="O4" s="3" t="s">
        <v>413</v>
      </c>
      <c r="P4" s="4"/>
    </row>
    <row r="5" ht="23" customHeight="1" spans="1:16">
      <c r="A5" s="21"/>
      <c r="B5" s="21"/>
      <c r="C5" s="2" t="s">
        <v>414</v>
      </c>
      <c r="D5" s="2" t="s">
        <v>415</v>
      </c>
      <c r="E5" s="4" t="s">
        <v>414</v>
      </c>
      <c r="F5" s="2" t="s">
        <v>415</v>
      </c>
      <c r="G5" s="2" t="s">
        <v>414</v>
      </c>
      <c r="H5" s="2" t="s">
        <v>415</v>
      </c>
      <c r="I5" s="2" t="s">
        <v>414</v>
      </c>
      <c r="J5" s="2" t="s">
        <v>415</v>
      </c>
      <c r="K5" s="2" t="s">
        <v>414</v>
      </c>
      <c r="L5" s="2" t="s">
        <v>415</v>
      </c>
      <c r="M5" s="2" t="s">
        <v>414</v>
      </c>
      <c r="N5" s="2" t="s">
        <v>415</v>
      </c>
      <c r="O5" s="2" t="s">
        <v>414</v>
      </c>
      <c r="P5" s="2" t="s">
        <v>415</v>
      </c>
    </row>
    <row r="6" ht="32" customHeight="1" spans="1:16">
      <c r="A6" s="5">
        <v>1</v>
      </c>
      <c r="B6" s="5">
        <v>2021</v>
      </c>
      <c r="C6" s="2">
        <f t="shared" ref="C6:C10" si="0">SUM(E6,G6,I6,K6,M6)</f>
        <v>35</v>
      </c>
      <c r="D6" s="2">
        <f t="shared" ref="D6:D10" si="1">SUM(F6,H6,J6,L6,N6)</f>
        <v>11995.64</v>
      </c>
      <c r="E6" s="22">
        <v>13</v>
      </c>
      <c r="F6" s="7">
        <v>7193.05</v>
      </c>
      <c r="G6" s="22">
        <v>16</v>
      </c>
      <c r="H6" s="7">
        <v>3600.347725</v>
      </c>
      <c r="I6" s="22">
        <v>1</v>
      </c>
      <c r="J6" s="7">
        <v>200</v>
      </c>
      <c r="K6" s="22">
        <v>2</v>
      </c>
      <c r="L6" s="7">
        <v>770.679</v>
      </c>
      <c r="M6" s="22">
        <v>3</v>
      </c>
      <c r="N6" s="7">
        <v>231.563275</v>
      </c>
      <c r="O6" s="5">
        <v>1</v>
      </c>
      <c r="P6" s="5">
        <v>528.36</v>
      </c>
    </row>
    <row r="7" ht="32" customHeight="1" spans="1:16">
      <c r="A7" s="5">
        <v>2</v>
      </c>
      <c r="B7" s="5">
        <v>2022</v>
      </c>
      <c r="C7" s="2">
        <f t="shared" si="0"/>
        <v>33</v>
      </c>
      <c r="D7" s="2">
        <f t="shared" si="1"/>
        <v>14468.08</v>
      </c>
      <c r="E7" s="22">
        <v>15</v>
      </c>
      <c r="F7" s="7">
        <v>4643.08</v>
      </c>
      <c r="G7" s="22">
        <v>12</v>
      </c>
      <c r="H7" s="7">
        <v>4285</v>
      </c>
      <c r="I7" s="22">
        <v>1</v>
      </c>
      <c r="J7" s="7">
        <v>50</v>
      </c>
      <c r="K7" s="22">
        <v>3</v>
      </c>
      <c r="L7" s="7">
        <v>4900</v>
      </c>
      <c r="M7" s="22">
        <v>2</v>
      </c>
      <c r="N7" s="7">
        <v>590</v>
      </c>
      <c r="O7" s="5">
        <v>1</v>
      </c>
      <c r="P7" s="5">
        <v>397.15</v>
      </c>
    </row>
    <row r="8" ht="32" customHeight="1" spans="1:16">
      <c r="A8" s="5">
        <v>3</v>
      </c>
      <c r="B8" s="5">
        <v>2023</v>
      </c>
      <c r="C8" s="2">
        <f t="shared" si="0"/>
        <v>13</v>
      </c>
      <c r="D8" s="2">
        <f t="shared" si="1"/>
        <v>17751.71</v>
      </c>
      <c r="E8" s="22">
        <v>5</v>
      </c>
      <c r="F8" s="7">
        <v>7970</v>
      </c>
      <c r="G8" s="22">
        <v>1</v>
      </c>
      <c r="H8" s="7">
        <v>2911.71</v>
      </c>
      <c r="I8" s="22">
        <v>1</v>
      </c>
      <c r="J8" s="7">
        <v>270</v>
      </c>
      <c r="K8" s="22">
        <v>4</v>
      </c>
      <c r="L8" s="7">
        <v>4700</v>
      </c>
      <c r="M8" s="22">
        <v>2</v>
      </c>
      <c r="N8" s="7">
        <v>1900</v>
      </c>
      <c r="O8" s="5">
        <v>1</v>
      </c>
      <c r="P8" s="5">
        <v>490</v>
      </c>
    </row>
    <row r="9" ht="32" customHeight="1" spans="1:16">
      <c r="A9" s="5">
        <v>4</v>
      </c>
      <c r="B9" s="5">
        <v>2024</v>
      </c>
      <c r="C9" s="2">
        <f t="shared" si="0"/>
        <v>15</v>
      </c>
      <c r="D9" s="6">
        <f t="shared" si="1"/>
        <v>18000</v>
      </c>
      <c r="E9" s="22">
        <v>5</v>
      </c>
      <c r="F9" s="7">
        <v>10570</v>
      </c>
      <c r="G9" s="22">
        <v>7</v>
      </c>
      <c r="H9" s="7">
        <v>3860</v>
      </c>
      <c r="I9" s="22">
        <v>1</v>
      </c>
      <c r="J9" s="7">
        <v>330</v>
      </c>
      <c r="K9" s="22">
        <v>0</v>
      </c>
      <c r="L9" s="7">
        <v>0</v>
      </c>
      <c r="M9" s="22">
        <v>2</v>
      </c>
      <c r="N9" s="7">
        <v>3240</v>
      </c>
      <c r="O9" s="5">
        <v>1</v>
      </c>
      <c r="P9" s="5">
        <v>490</v>
      </c>
    </row>
    <row r="10" ht="32" customHeight="1" spans="1:16">
      <c r="A10" s="5">
        <v>5</v>
      </c>
      <c r="B10" s="5">
        <v>2025</v>
      </c>
      <c r="C10" s="2">
        <f t="shared" si="0"/>
        <v>26</v>
      </c>
      <c r="D10" s="6">
        <f t="shared" si="1"/>
        <v>18280</v>
      </c>
      <c r="E10" s="22">
        <v>10</v>
      </c>
      <c r="F10" s="7">
        <v>8330</v>
      </c>
      <c r="G10" s="22">
        <v>14</v>
      </c>
      <c r="H10" s="7">
        <v>9580</v>
      </c>
      <c r="I10" s="22">
        <v>1</v>
      </c>
      <c r="J10" s="7">
        <v>330</v>
      </c>
      <c r="K10" s="22">
        <v>0</v>
      </c>
      <c r="L10" s="7">
        <v>0</v>
      </c>
      <c r="M10" s="22">
        <v>1</v>
      </c>
      <c r="N10" s="7">
        <v>40</v>
      </c>
      <c r="O10" s="5">
        <v>1</v>
      </c>
      <c r="P10" s="5">
        <v>490</v>
      </c>
    </row>
    <row r="11" ht="33" customHeight="1" spans="1:16">
      <c r="A11" s="23" t="s">
        <v>416</v>
      </c>
      <c r="B11" s="24"/>
      <c r="C11" s="25">
        <f t="shared" ref="C11:P11" si="2">SUM(C6:C10)</f>
        <v>122</v>
      </c>
      <c r="D11" s="25">
        <f t="shared" si="2"/>
        <v>80495.43</v>
      </c>
      <c r="E11" s="25">
        <f t="shared" si="2"/>
        <v>48</v>
      </c>
      <c r="F11" s="25">
        <f t="shared" si="2"/>
        <v>38706.13</v>
      </c>
      <c r="G11" s="25">
        <f t="shared" si="2"/>
        <v>50</v>
      </c>
      <c r="H11" s="26">
        <f t="shared" si="2"/>
        <v>24237.057725</v>
      </c>
      <c r="I11" s="25">
        <f t="shared" si="2"/>
        <v>5</v>
      </c>
      <c r="J11" s="25">
        <f t="shared" si="2"/>
        <v>1180</v>
      </c>
      <c r="K11" s="25">
        <f t="shared" si="2"/>
        <v>9</v>
      </c>
      <c r="L11" s="25">
        <f t="shared" si="2"/>
        <v>10370.679</v>
      </c>
      <c r="M11" s="25">
        <f t="shared" si="2"/>
        <v>10</v>
      </c>
      <c r="N11" s="26">
        <f t="shared" si="2"/>
        <v>6001.563275</v>
      </c>
      <c r="O11" s="25">
        <f t="shared" si="2"/>
        <v>5</v>
      </c>
      <c r="P11" s="25">
        <f t="shared" si="2"/>
        <v>2395.51</v>
      </c>
    </row>
  </sheetData>
  <mergeCells count="11">
    <mergeCell ref="C4:D4"/>
    <mergeCell ref="E4:F4"/>
    <mergeCell ref="G4:H4"/>
    <mergeCell ref="I4:J4"/>
    <mergeCell ref="K4:L4"/>
    <mergeCell ref="M4:N4"/>
    <mergeCell ref="O4:P4"/>
    <mergeCell ref="A11:B11"/>
    <mergeCell ref="A4:A5"/>
    <mergeCell ref="B4:B5"/>
    <mergeCell ref="A1:N2"/>
  </mergeCells>
  <pageMargins left="0.75" right="0.75" top="1" bottom="1" header="0.5" footer="0.5"/>
  <pageSetup paperSize="9" scale="9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M16" sqref="M16"/>
    </sheetView>
  </sheetViews>
  <sheetFormatPr defaultColWidth="9" defaultRowHeight="13.5"/>
  <cols>
    <col min="3" max="3" width="6.125" customWidth="1"/>
    <col min="4" max="4" width="11.375" customWidth="1"/>
    <col min="6" max="6" width="11.625"/>
    <col min="8" max="8" width="9.375"/>
    <col min="10" max="10" width="10.375"/>
    <col min="14" max="14" width="9.375"/>
    <col min="16" max="16" width="9.375"/>
  </cols>
  <sheetData>
    <row r="1" ht="25.5" spans="1:18">
      <c r="A1" s="14" t="s">
        <v>417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="13" customFormat="1" ht="28" customHeight="1" spans="1:18">
      <c r="A2" s="2" t="s">
        <v>2</v>
      </c>
      <c r="B2" s="2" t="s">
        <v>418</v>
      </c>
      <c r="C2" s="15" t="s">
        <v>407</v>
      </c>
      <c r="D2" s="16"/>
      <c r="E2" s="2" t="s">
        <v>419</v>
      </c>
      <c r="F2" s="2"/>
      <c r="G2" s="2" t="s">
        <v>420</v>
      </c>
      <c r="H2" s="2"/>
      <c r="I2" s="2" t="s">
        <v>421</v>
      </c>
      <c r="J2" s="2"/>
      <c r="K2" s="2" t="s">
        <v>422</v>
      </c>
      <c r="L2" s="2"/>
      <c r="M2" s="2" t="s">
        <v>423</v>
      </c>
      <c r="N2" s="2"/>
      <c r="O2" s="2" t="s">
        <v>424</v>
      </c>
      <c r="P2" s="2"/>
      <c r="Q2" s="2" t="s">
        <v>425</v>
      </c>
      <c r="R2" s="2"/>
    </row>
    <row r="3" s="13" customFormat="1" ht="28" customHeight="1" spans="1:18">
      <c r="A3" s="2"/>
      <c r="B3" s="2"/>
      <c r="C3" s="2" t="s">
        <v>414</v>
      </c>
      <c r="D3" s="2" t="s">
        <v>415</v>
      </c>
      <c r="E3" s="2" t="s">
        <v>414</v>
      </c>
      <c r="F3" s="2" t="s">
        <v>415</v>
      </c>
      <c r="G3" s="2" t="s">
        <v>414</v>
      </c>
      <c r="H3" s="2" t="s">
        <v>415</v>
      </c>
      <c r="I3" s="2" t="s">
        <v>414</v>
      </c>
      <c r="J3" s="2" t="s">
        <v>415</v>
      </c>
      <c r="K3" s="2" t="s">
        <v>414</v>
      </c>
      <c r="L3" s="2" t="s">
        <v>415</v>
      </c>
      <c r="M3" s="2" t="s">
        <v>414</v>
      </c>
      <c r="N3" s="2" t="s">
        <v>415</v>
      </c>
      <c r="O3" s="2" t="s">
        <v>414</v>
      </c>
      <c r="P3" s="2" t="s">
        <v>415</v>
      </c>
      <c r="Q3" s="2" t="s">
        <v>414</v>
      </c>
      <c r="R3" s="2" t="s">
        <v>415</v>
      </c>
    </row>
    <row r="4" ht="32" customHeight="1" spans="1:18">
      <c r="A4" s="5">
        <v>1</v>
      </c>
      <c r="B4" s="5">
        <v>2021</v>
      </c>
      <c r="C4" s="2">
        <f t="shared" ref="C4:C8" si="0">SUM(E4,G4,I4,K4,M4,O4,Q4)</f>
        <v>13</v>
      </c>
      <c r="D4" s="6">
        <f t="shared" ref="D4:D8" si="1">SUM(F4,H4,J4,L4,N4,P4,R4)</f>
        <v>7193.05</v>
      </c>
      <c r="E4" s="5">
        <v>2</v>
      </c>
      <c r="F4" s="7">
        <v>1187.31</v>
      </c>
      <c r="G4" s="5">
        <v>0</v>
      </c>
      <c r="H4" s="7">
        <v>0</v>
      </c>
      <c r="I4" s="5">
        <v>2</v>
      </c>
      <c r="J4" s="7">
        <v>3300</v>
      </c>
      <c r="K4" s="5">
        <v>0</v>
      </c>
      <c r="L4" s="7">
        <v>0</v>
      </c>
      <c r="M4" s="5">
        <v>6</v>
      </c>
      <c r="N4" s="7">
        <v>2011.92</v>
      </c>
      <c r="O4" s="5">
        <v>3</v>
      </c>
      <c r="P4" s="7">
        <v>693.82</v>
      </c>
      <c r="Q4" s="5">
        <v>0</v>
      </c>
      <c r="R4" s="7">
        <v>0</v>
      </c>
    </row>
    <row r="5" ht="32" customHeight="1" spans="1:18">
      <c r="A5" s="5">
        <v>2</v>
      </c>
      <c r="B5" s="5">
        <v>2022</v>
      </c>
      <c r="C5" s="2">
        <f t="shared" si="0"/>
        <v>16</v>
      </c>
      <c r="D5" s="6">
        <f t="shared" si="1"/>
        <v>7053.08</v>
      </c>
      <c r="E5" s="5">
        <v>3</v>
      </c>
      <c r="F5" s="7">
        <v>1880</v>
      </c>
      <c r="G5" s="5">
        <v>2</v>
      </c>
      <c r="H5" s="7">
        <v>170</v>
      </c>
      <c r="I5" s="5">
        <v>0</v>
      </c>
      <c r="J5" s="7">
        <v>0</v>
      </c>
      <c r="K5" s="5">
        <v>0</v>
      </c>
      <c r="L5" s="7">
        <v>0</v>
      </c>
      <c r="M5" s="5">
        <v>4</v>
      </c>
      <c r="N5" s="7">
        <v>3359</v>
      </c>
      <c r="O5" s="5">
        <v>7</v>
      </c>
      <c r="P5" s="7">
        <v>1644.08</v>
      </c>
      <c r="Q5" s="5">
        <v>0</v>
      </c>
      <c r="R5" s="7">
        <v>0</v>
      </c>
    </row>
    <row r="6" ht="32" customHeight="1" spans="1:18">
      <c r="A6" s="5">
        <v>3</v>
      </c>
      <c r="B6" s="5">
        <v>2023</v>
      </c>
      <c r="C6" s="2">
        <f t="shared" si="0"/>
        <v>7</v>
      </c>
      <c r="D6" s="6">
        <f t="shared" si="1"/>
        <v>10470</v>
      </c>
      <c r="E6" s="5">
        <v>2</v>
      </c>
      <c r="F6" s="7">
        <v>5500</v>
      </c>
      <c r="G6" s="5">
        <v>1</v>
      </c>
      <c r="H6" s="7">
        <v>1700</v>
      </c>
      <c r="I6" s="5">
        <v>0</v>
      </c>
      <c r="J6" s="7">
        <v>0</v>
      </c>
      <c r="K6" s="5">
        <v>0</v>
      </c>
      <c r="L6" s="7">
        <v>0</v>
      </c>
      <c r="M6" s="5">
        <v>1</v>
      </c>
      <c r="N6" s="7">
        <v>800</v>
      </c>
      <c r="O6" s="5">
        <v>3</v>
      </c>
      <c r="P6" s="7">
        <v>2470</v>
      </c>
      <c r="Q6" s="5">
        <v>0</v>
      </c>
      <c r="R6" s="7">
        <v>0</v>
      </c>
    </row>
    <row r="7" ht="32" customHeight="1" spans="1:18">
      <c r="A7" s="5">
        <v>4</v>
      </c>
      <c r="B7" s="5">
        <v>2024</v>
      </c>
      <c r="C7" s="2">
        <f t="shared" si="0"/>
        <v>5</v>
      </c>
      <c r="D7" s="6">
        <f t="shared" si="1"/>
        <v>10570</v>
      </c>
      <c r="E7" s="5">
        <v>1</v>
      </c>
      <c r="F7" s="7">
        <v>7500</v>
      </c>
      <c r="G7" s="5">
        <v>1</v>
      </c>
      <c r="H7" s="7">
        <v>270</v>
      </c>
      <c r="I7" s="5">
        <v>0</v>
      </c>
      <c r="J7" s="7">
        <v>0</v>
      </c>
      <c r="K7" s="5">
        <v>0</v>
      </c>
      <c r="L7" s="7">
        <v>0</v>
      </c>
      <c r="M7" s="5">
        <v>2</v>
      </c>
      <c r="N7" s="7">
        <v>400</v>
      </c>
      <c r="O7" s="5">
        <v>1</v>
      </c>
      <c r="P7" s="7">
        <v>2400</v>
      </c>
      <c r="Q7" s="5">
        <v>0</v>
      </c>
      <c r="R7" s="7">
        <v>0</v>
      </c>
    </row>
    <row r="8" ht="32" customHeight="1" spans="1:18">
      <c r="A8" s="5">
        <v>5</v>
      </c>
      <c r="B8" s="5">
        <v>2025</v>
      </c>
      <c r="C8" s="2">
        <f t="shared" si="0"/>
        <v>10</v>
      </c>
      <c r="D8" s="6">
        <f t="shared" si="1"/>
        <v>8330</v>
      </c>
      <c r="E8" s="5">
        <v>2</v>
      </c>
      <c r="F8" s="7">
        <v>3000</v>
      </c>
      <c r="G8" s="5">
        <v>0</v>
      </c>
      <c r="H8" s="7">
        <v>0</v>
      </c>
      <c r="I8" s="5">
        <v>0</v>
      </c>
      <c r="J8" s="7">
        <v>0</v>
      </c>
      <c r="K8" s="5">
        <v>0</v>
      </c>
      <c r="L8" s="7">
        <v>0</v>
      </c>
      <c r="M8" s="5">
        <v>3</v>
      </c>
      <c r="N8" s="7">
        <v>3260</v>
      </c>
      <c r="O8" s="5">
        <v>5</v>
      </c>
      <c r="P8" s="7">
        <v>2070</v>
      </c>
      <c r="Q8" s="5">
        <v>0</v>
      </c>
      <c r="R8" s="7">
        <v>0</v>
      </c>
    </row>
    <row r="9" ht="32" customHeight="1" spans="1:18">
      <c r="A9" s="8" t="s">
        <v>416</v>
      </c>
      <c r="B9" s="9"/>
      <c r="C9" s="2">
        <f>SUM(C4:C8)</f>
        <v>51</v>
      </c>
      <c r="D9" s="6">
        <f>SUM(D4:D8)</f>
        <v>43616.13</v>
      </c>
      <c r="E9" s="2">
        <f t="shared" ref="E9:R9" si="2">SUM(E4:E8)</f>
        <v>10</v>
      </c>
      <c r="F9" s="6">
        <f t="shared" si="2"/>
        <v>19067.31</v>
      </c>
      <c r="G9" s="2">
        <f t="shared" si="2"/>
        <v>4</v>
      </c>
      <c r="H9" s="6">
        <f t="shared" si="2"/>
        <v>2140</v>
      </c>
      <c r="I9" s="2">
        <f t="shared" si="2"/>
        <v>2</v>
      </c>
      <c r="J9" s="6">
        <f t="shared" si="2"/>
        <v>3300</v>
      </c>
      <c r="K9" s="2">
        <f t="shared" si="2"/>
        <v>0</v>
      </c>
      <c r="L9" s="6">
        <f t="shared" si="2"/>
        <v>0</v>
      </c>
      <c r="M9" s="2">
        <f t="shared" si="2"/>
        <v>16</v>
      </c>
      <c r="N9" s="6">
        <f t="shared" si="2"/>
        <v>9830.92</v>
      </c>
      <c r="O9" s="2">
        <f t="shared" si="2"/>
        <v>19</v>
      </c>
      <c r="P9" s="6">
        <f t="shared" si="2"/>
        <v>9277.9</v>
      </c>
      <c r="Q9" s="2">
        <f t="shared" si="2"/>
        <v>0</v>
      </c>
      <c r="R9" s="6">
        <f t="shared" si="2"/>
        <v>0</v>
      </c>
    </row>
  </sheetData>
  <mergeCells count="12">
    <mergeCell ref="A1:R1"/>
    <mergeCell ref="C2:D2"/>
    <mergeCell ref="E2:F2"/>
    <mergeCell ref="G2:H2"/>
    <mergeCell ref="I2:J2"/>
    <mergeCell ref="K2:L2"/>
    <mergeCell ref="M2:N2"/>
    <mergeCell ref="O2:P2"/>
    <mergeCell ref="Q2:R2"/>
    <mergeCell ref="A9:B9"/>
    <mergeCell ref="A2:A3"/>
    <mergeCell ref="B2:B3"/>
  </mergeCells>
  <pageMargins left="0.75" right="0.75" top="1" bottom="1" header="0.5" footer="0.5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workbookViewId="0">
      <selection activeCell="Q16" sqref="Q16"/>
    </sheetView>
  </sheetViews>
  <sheetFormatPr defaultColWidth="9" defaultRowHeight="13.5"/>
  <cols>
    <col min="4" max="4" width="13.625" customWidth="1"/>
    <col min="6" max="6" width="10.375"/>
    <col min="10" max="10" width="10.375"/>
    <col min="14" max="14" width="11.625"/>
    <col min="16" max="16" width="10.375"/>
  </cols>
  <sheetData>
    <row r="1" ht="38" customHeight="1" spans="1:16">
      <c r="A1" s="1" t="s">
        <v>426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2" customHeight="1" spans="1:16">
      <c r="A2" s="2" t="s">
        <v>2</v>
      </c>
      <c r="B2" s="2" t="s">
        <v>406</v>
      </c>
      <c r="C2" s="3" t="s">
        <v>407</v>
      </c>
      <c r="D2" s="11"/>
      <c r="E2" s="2" t="s">
        <v>427</v>
      </c>
      <c r="F2" s="2"/>
      <c r="G2" s="2" t="s">
        <v>428</v>
      </c>
      <c r="H2" s="2"/>
      <c r="I2" s="2" t="s">
        <v>429</v>
      </c>
      <c r="J2" s="2"/>
      <c r="K2" s="2" t="s">
        <v>430</v>
      </c>
      <c r="L2" s="2"/>
      <c r="M2" s="2" t="s">
        <v>431</v>
      </c>
      <c r="N2" s="2"/>
      <c r="O2" s="2" t="s">
        <v>425</v>
      </c>
      <c r="P2" s="2"/>
    </row>
    <row r="3" ht="32" customHeight="1" spans="1:16">
      <c r="A3" s="2"/>
      <c r="B3" s="2"/>
      <c r="C3" s="2" t="s">
        <v>414</v>
      </c>
      <c r="D3" s="2" t="s">
        <v>415</v>
      </c>
      <c r="E3" s="2" t="s">
        <v>414</v>
      </c>
      <c r="F3" s="2" t="s">
        <v>415</v>
      </c>
      <c r="G3" s="2" t="s">
        <v>414</v>
      </c>
      <c r="H3" s="2" t="s">
        <v>415</v>
      </c>
      <c r="I3" s="2" t="s">
        <v>414</v>
      </c>
      <c r="J3" s="2" t="s">
        <v>415</v>
      </c>
      <c r="K3" s="2" t="s">
        <v>414</v>
      </c>
      <c r="L3" s="2" t="s">
        <v>415</v>
      </c>
      <c r="M3" s="2" t="s">
        <v>414</v>
      </c>
      <c r="N3" s="2" t="s">
        <v>415</v>
      </c>
      <c r="O3" s="2" t="s">
        <v>414</v>
      </c>
      <c r="P3" s="2" t="s">
        <v>415</v>
      </c>
    </row>
    <row r="4" ht="32" customHeight="1" spans="1:16">
      <c r="A4" s="5">
        <v>1</v>
      </c>
      <c r="B4" s="5">
        <v>2021</v>
      </c>
      <c r="C4" s="2">
        <f t="shared" ref="C4:C8" si="0">SUM(E4,G4,I4,K4,M4,O4)</f>
        <v>18</v>
      </c>
      <c r="D4" s="6">
        <f t="shared" ref="D4:D8" si="1">SUM(F4,H4,J4,L4,N4,P4)</f>
        <v>4371.026725</v>
      </c>
      <c r="E4" s="5">
        <v>3</v>
      </c>
      <c r="F4" s="12">
        <v>695.656725</v>
      </c>
      <c r="G4" s="5">
        <v>1</v>
      </c>
      <c r="H4" s="12">
        <v>50</v>
      </c>
      <c r="I4" s="5">
        <v>4</v>
      </c>
      <c r="J4" s="12">
        <v>1498.43</v>
      </c>
      <c r="K4" s="5">
        <v>0</v>
      </c>
      <c r="L4" s="12">
        <v>0</v>
      </c>
      <c r="M4" s="5">
        <v>6</v>
      </c>
      <c r="N4" s="12">
        <v>1652</v>
      </c>
      <c r="O4" s="5">
        <v>4</v>
      </c>
      <c r="P4" s="12">
        <v>474.94</v>
      </c>
    </row>
    <row r="5" ht="32" customHeight="1" spans="1:16">
      <c r="A5" s="5">
        <v>2</v>
      </c>
      <c r="B5" s="5">
        <v>2022</v>
      </c>
      <c r="C5" s="2">
        <f t="shared" si="0"/>
        <v>14</v>
      </c>
      <c r="D5" s="6">
        <f t="shared" si="1"/>
        <v>6775</v>
      </c>
      <c r="E5" s="5">
        <v>0</v>
      </c>
      <c r="F5" s="12">
        <v>0</v>
      </c>
      <c r="G5" s="5">
        <v>0</v>
      </c>
      <c r="H5" s="12">
        <v>0</v>
      </c>
      <c r="I5" s="5">
        <v>7</v>
      </c>
      <c r="J5" s="12">
        <v>1971</v>
      </c>
      <c r="K5" s="5">
        <v>0</v>
      </c>
      <c r="L5" s="12">
        <v>0</v>
      </c>
      <c r="M5" s="5">
        <v>3</v>
      </c>
      <c r="N5" s="12">
        <v>2204</v>
      </c>
      <c r="O5" s="5">
        <v>4</v>
      </c>
      <c r="P5" s="12">
        <v>2600</v>
      </c>
    </row>
    <row r="6" ht="32" customHeight="1" spans="1:16">
      <c r="A6" s="5">
        <v>3</v>
      </c>
      <c r="B6" s="5">
        <v>2023</v>
      </c>
      <c r="C6" s="2">
        <f t="shared" si="0"/>
        <v>3</v>
      </c>
      <c r="D6" s="6">
        <f t="shared" si="1"/>
        <v>5111.71</v>
      </c>
      <c r="E6" s="5">
        <v>1</v>
      </c>
      <c r="F6" s="12">
        <v>2911.71</v>
      </c>
      <c r="G6" s="5">
        <v>0</v>
      </c>
      <c r="H6" s="12">
        <v>0</v>
      </c>
      <c r="I6" s="5">
        <v>0</v>
      </c>
      <c r="J6" s="12">
        <v>0</v>
      </c>
      <c r="K6" s="5">
        <v>0</v>
      </c>
      <c r="L6" s="12">
        <v>0</v>
      </c>
      <c r="M6" s="5">
        <v>2</v>
      </c>
      <c r="N6" s="12">
        <v>2200</v>
      </c>
      <c r="O6" s="5">
        <v>0</v>
      </c>
      <c r="P6" s="12">
        <v>0</v>
      </c>
    </row>
    <row r="7" ht="32" customHeight="1" spans="1:16">
      <c r="A7" s="5">
        <v>4</v>
      </c>
      <c r="B7" s="5">
        <v>2024</v>
      </c>
      <c r="C7" s="2">
        <f t="shared" si="0"/>
        <v>7</v>
      </c>
      <c r="D7" s="6">
        <f t="shared" si="1"/>
        <v>3860</v>
      </c>
      <c r="E7" s="5">
        <v>0</v>
      </c>
      <c r="F7" s="12">
        <v>0</v>
      </c>
      <c r="G7" s="5">
        <v>0</v>
      </c>
      <c r="H7" s="12">
        <v>0</v>
      </c>
      <c r="I7" s="5">
        <v>0</v>
      </c>
      <c r="J7" s="12">
        <v>0</v>
      </c>
      <c r="K7" s="5">
        <v>0</v>
      </c>
      <c r="L7" s="12">
        <v>0</v>
      </c>
      <c r="M7" s="5">
        <v>6</v>
      </c>
      <c r="N7" s="12">
        <v>3460</v>
      </c>
      <c r="O7" s="5">
        <v>1</v>
      </c>
      <c r="P7" s="12">
        <v>400</v>
      </c>
    </row>
    <row r="8" ht="32" customHeight="1" spans="1:16">
      <c r="A8" s="5">
        <v>5</v>
      </c>
      <c r="B8" s="5">
        <v>2025</v>
      </c>
      <c r="C8" s="2">
        <f t="shared" si="0"/>
        <v>14</v>
      </c>
      <c r="D8" s="6">
        <f t="shared" si="1"/>
        <v>9580</v>
      </c>
      <c r="E8" s="5">
        <v>1</v>
      </c>
      <c r="F8" s="12">
        <v>400</v>
      </c>
      <c r="G8" s="5">
        <v>0</v>
      </c>
      <c r="H8" s="12">
        <v>0</v>
      </c>
      <c r="I8" s="5">
        <v>3</v>
      </c>
      <c r="J8" s="12">
        <v>1330</v>
      </c>
      <c r="K8" s="5">
        <v>0</v>
      </c>
      <c r="L8" s="12">
        <v>0</v>
      </c>
      <c r="M8" s="5">
        <v>8</v>
      </c>
      <c r="N8" s="12">
        <v>4150</v>
      </c>
      <c r="O8" s="5">
        <v>2</v>
      </c>
      <c r="P8" s="12">
        <v>3700</v>
      </c>
    </row>
    <row r="9" ht="32" customHeight="1" spans="1:16">
      <c r="A9" s="8" t="s">
        <v>416</v>
      </c>
      <c r="B9" s="9"/>
      <c r="C9" s="4">
        <f t="shared" ref="C9:P9" si="2">SUM(C4:C8)</f>
        <v>56</v>
      </c>
      <c r="D9" s="10">
        <f t="shared" si="2"/>
        <v>29697.736725</v>
      </c>
      <c r="E9" s="9">
        <f t="shared" si="2"/>
        <v>5</v>
      </c>
      <c r="F9" s="10">
        <f t="shared" si="2"/>
        <v>4007.366725</v>
      </c>
      <c r="G9" s="9">
        <f t="shared" si="2"/>
        <v>1</v>
      </c>
      <c r="H9" s="10">
        <f t="shared" si="2"/>
        <v>50</v>
      </c>
      <c r="I9" s="9">
        <f t="shared" si="2"/>
        <v>14</v>
      </c>
      <c r="J9" s="10">
        <f t="shared" si="2"/>
        <v>4799.43</v>
      </c>
      <c r="K9" s="9">
        <f t="shared" si="2"/>
        <v>0</v>
      </c>
      <c r="L9" s="10">
        <f t="shared" si="2"/>
        <v>0</v>
      </c>
      <c r="M9" s="9">
        <f t="shared" si="2"/>
        <v>25</v>
      </c>
      <c r="N9" s="10">
        <f t="shared" si="2"/>
        <v>13666</v>
      </c>
      <c r="O9" s="9">
        <f t="shared" si="2"/>
        <v>11</v>
      </c>
      <c r="P9" s="10">
        <f t="shared" si="2"/>
        <v>7174.94</v>
      </c>
    </row>
  </sheetData>
  <mergeCells count="11">
    <mergeCell ref="A1:P1"/>
    <mergeCell ref="C2:D2"/>
    <mergeCell ref="E2:F2"/>
    <mergeCell ref="G2:H2"/>
    <mergeCell ref="I2:J2"/>
    <mergeCell ref="K2:L2"/>
    <mergeCell ref="M2:N2"/>
    <mergeCell ref="O2:P2"/>
    <mergeCell ref="A9:B9"/>
    <mergeCell ref="A2:A3"/>
    <mergeCell ref="B2:B3"/>
  </mergeCells>
  <pageMargins left="0.75" right="0.75" top="1" bottom="1" header="0.5" footer="0.5"/>
  <pageSetup paperSize="9" scale="85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L16" sqref="L16"/>
    </sheetView>
  </sheetViews>
  <sheetFormatPr defaultColWidth="9" defaultRowHeight="13.5"/>
  <cols>
    <col min="4" max="4" width="13" customWidth="1"/>
    <col min="5" max="5" width="8" customWidth="1"/>
    <col min="6" max="6" width="9.375"/>
    <col min="8" max="8" width="11.625"/>
    <col min="11" max="11" width="11.375" customWidth="1"/>
  </cols>
  <sheetData>
    <row r="1" ht="29" customHeight="1" spans="1:12">
      <c r="A1" s="1" t="s">
        <v>432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" customHeight="1" spans="1:12">
      <c r="A2" s="2" t="s">
        <v>2</v>
      </c>
      <c r="B2" s="2" t="s">
        <v>406</v>
      </c>
      <c r="C2" s="3" t="s">
        <v>407</v>
      </c>
      <c r="D2" s="4"/>
      <c r="E2" s="2" t="s">
        <v>300</v>
      </c>
      <c r="F2" s="2"/>
      <c r="G2" s="2" t="s">
        <v>433</v>
      </c>
      <c r="H2" s="2"/>
      <c r="I2" s="2" t="s">
        <v>434</v>
      </c>
      <c r="J2" s="2"/>
      <c r="K2" s="2" t="s">
        <v>435</v>
      </c>
      <c r="L2" s="2"/>
    </row>
    <row r="3" ht="32" customHeight="1" spans="1:12">
      <c r="A3" s="2"/>
      <c r="B3" s="2"/>
      <c r="C3" s="2" t="s">
        <v>414</v>
      </c>
      <c r="D3" s="2" t="s">
        <v>415</v>
      </c>
      <c r="E3" s="2" t="s">
        <v>414</v>
      </c>
      <c r="F3" s="2" t="s">
        <v>415</v>
      </c>
      <c r="G3" s="2" t="s">
        <v>414</v>
      </c>
      <c r="H3" s="2" t="s">
        <v>415</v>
      </c>
      <c r="I3" s="2" t="s">
        <v>414</v>
      </c>
      <c r="J3" s="2" t="s">
        <v>415</v>
      </c>
      <c r="K3" s="2" t="s">
        <v>414</v>
      </c>
      <c r="L3" s="2" t="s">
        <v>415</v>
      </c>
    </row>
    <row r="4" ht="32" customHeight="1" spans="1:12">
      <c r="A4" s="5">
        <v>1</v>
      </c>
      <c r="B4" s="5">
        <v>2021</v>
      </c>
      <c r="C4" s="2">
        <f t="shared" ref="C4:C8" si="0">SUM(E4,G4,I4,K4)</f>
        <v>3</v>
      </c>
      <c r="D4" s="6">
        <f t="shared" ref="D4:D8" si="1">SUM(F4,H4,J4,L4)</f>
        <v>1134.02</v>
      </c>
      <c r="E4" s="5">
        <v>1</v>
      </c>
      <c r="F4" s="7">
        <v>105</v>
      </c>
      <c r="G4" s="5">
        <v>1</v>
      </c>
      <c r="H4" s="7">
        <v>450</v>
      </c>
      <c r="I4" s="5">
        <v>1</v>
      </c>
      <c r="J4" s="7">
        <v>579.02</v>
      </c>
      <c r="K4" s="5">
        <v>0</v>
      </c>
      <c r="L4" s="7">
        <v>0</v>
      </c>
    </row>
    <row r="5" ht="32" customHeight="1" spans="1:12">
      <c r="A5" s="5">
        <v>2</v>
      </c>
      <c r="B5" s="5">
        <v>2022</v>
      </c>
      <c r="C5" s="2">
        <f t="shared" si="0"/>
        <v>4</v>
      </c>
      <c r="D5" s="6">
        <f t="shared" si="1"/>
        <v>1964</v>
      </c>
      <c r="E5" s="5">
        <v>2</v>
      </c>
      <c r="F5" s="7">
        <v>650</v>
      </c>
      <c r="G5" s="5">
        <v>2</v>
      </c>
      <c r="H5" s="7">
        <v>1314</v>
      </c>
      <c r="I5" s="5">
        <v>0</v>
      </c>
      <c r="J5" s="7">
        <v>0</v>
      </c>
      <c r="K5" s="5">
        <v>0</v>
      </c>
      <c r="L5" s="7">
        <v>0</v>
      </c>
    </row>
    <row r="6" ht="32" customHeight="1" spans="1:12">
      <c r="A6" s="5">
        <v>3</v>
      </c>
      <c r="B6" s="5">
        <v>2023</v>
      </c>
      <c r="C6" s="2">
        <f t="shared" si="0"/>
        <v>3</v>
      </c>
      <c r="D6" s="6">
        <f t="shared" si="1"/>
        <v>2250</v>
      </c>
      <c r="E6" s="5">
        <v>0</v>
      </c>
      <c r="F6" s="7">
        <v>0</v>
      </c>
      <c r="G6" s="5">
        <v>3</v>
      </c>
      <c r="H6" s="7">
        <v>2250</v>
      </c>
      <c r="I6" s="5">
        <v>0</v>
      </c>
      <c r="J6" s="7">
        <v>0</v>
      </c>
      <c r="K6" s="5">
        <v>0</v>
      </c>
      <c r="L6" s="7">
        <v>0</v>
      </c>
    </row>
    <row r="7" ht="32" customHeight="1" spans="1:12">
      <c r="A7" s="5">
        <v>4</v>
      </c>
      <c r="B7" s="5">
        <v>2024</v>
      </c>
      <c r="C7" s="2">
        <f t="shared" si="0"/>
        <v>3</v>
      </c>
      <c r="D7" s="6">
        <f t="shared" si="1"/>
        <v>3660</v>
      </c>
      <c r="E7" s="5">
        <v>1</v>
      </c>
      <c r="F7" s="7">
        <v>860</v>
      </c>
      <c r="G7" s="5">
        <v>2</v>
      </c>
      <c r="H7" s="7">
        <v>2800</v>
      </c>
      <c r="I7" s="5">
        <v>0</v>
      </c>
      <c r="J7" s="7">
        <v>0</v>
      </c>
      <c r="K7" s="5">
        <v>0</v>
      </c>
      <c r="L7" s="7">
        <v>0</v>
      </c>
    </row>
    <row r="8" ht="32" customHeight="1" spans="1:12">
      <c r="A8" s="5">
        <v>5</v>
      </c>
      <c r="B8" s="5">
        <v>2025</v>
      </c>
      <c r="C8" s="2">
        <f t="shared" si="0"/>
        <v>4</v>
      </c>
      <c r="D8" s="6">
        <f t="shared" si="1"/>
        <v>4420</v>
      </c>
      <c r="E8" s="5">
        <v>2</v>
      </c>
      <c r="F8" s="7">
        <v>500</v>
      </c>
      <c r="G8" s="5">
        <v>2</v>
      </c>
      <c r="H8" s="7">
        <v>3920</v>
      </c>
      <c r="I8" s="5">
        <v>0</v>
      </c>
      <c r="J8" s="7">
        <v>0</v>
      </c>
      <c r="K8" s="5">
        <v>0</v>
      </c>
      <c r="L8" s="7">
        <v>0</v>
      </c>
    </row>
    <row r="9" ht="32" customHeight="1" spans="1:12">
      <c r="A9" s="8" t="s">
        <v>416</v>
      </c>
      <c r="B9" s="9"/>
      <c r="C9" s="4">
        <f t="shared" ref="C9:L9" si="2">SUM(C4:C8)</f>
        <v>17</v>
      </c>
      <c r="D9" s="10">
        <f t="shared" si="2"/>
        <v>13428.02</v>
      </c>
      <c r="E9" s="4">
        <f t="shared" si="2"/>
        <v>6</v>
      </c>
      <c r="F9" s="10">
        <f t="shared" si="2"/>
        <v>2115</v>
      </c>
      <c r="G9" s="4">
        <f t="shared" si="2"/>
        <v>10</v>
      </c>
      <c r="H9" s="10">
        <f t="shared" si="2"/>
        <v>10734</v>
      </c>
      <c r="I9" s="4">
        <f t="shared" si="2"/>
        <v>1</v>
      </c>
      <c r="J9" s="10">
        <f t="shared" si="2"/>
        <v>579.02</v>
      </c>
      <c r="K9" s="4">
        <f t="shared" si="2"/>
        <v>0</v>
      </c>
      <c r="L9" s="10">
        <f t="shared" si="2"/>
        <v>0</v>
      </c>
    </row>
  </sheetData>
  <mergeCells count="9">
    <mergeCell ref="A1:L1"/>
    <mergeCell ref="C2:D2"/>
    <mergeCell ref="E2:F2"/>
    <mergeCell ref="G2:H2"/>
    <mergeCell ref="I2:J2"/>
    <mergeCell ref="K2:L2"/>
    <mergeCell ref="A9:B9"/>
    <mergeCell ref="A2:A3"/>
    <mergeCell ref="B2:B3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项目清单</vt:lpstr>
      <vt:lpstr>汇总</vt:lpstr>
      <vt:lpstr>特色产业汇总</vt:lpstr>
      <vt:lpstr>基础设施汇总</vt:lpstr>
      <vt:lpstr>搬迁后扶汇总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小阿莫</cp:lastModifiedBy>
  <dcterms:created xsi:type="dcterms:W3CDTF">2022-05-11T02:10:00Z</dcterms:created>
  <dcterms:modified xsi:type="dcterms:W3CDTF">2022-07-07T03:54:04Z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59A0D0A28C1F46C4927B778B61A7EF02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