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<sst xmlns="http://schemas.openxmlformats.org/spreadsheetml/2006/main" count="233" uniqueCount="140">
  <si>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</si>
  <si>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</si>
  <si>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</si>
  <si>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</si>
  <si>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</si>
  <si>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</si>
  <si>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</si>
  <si>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</si>
  <si>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</si>
  <si>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</si>
  <si>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</si>
  <si>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</si>
  <si>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</si>
  <si>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</si>
  <si>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</si>
  <si>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</si>
  <si>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</si>
  <si>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</si>
  <si>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</si>
  <si>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</si>
  <si>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</si>
  <si>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</si>
  <si>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</si>
  <si>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</si>
  <si>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</si>
  <si>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</si>
  <si>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</si>
  <si>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</si>
  <si>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</si>
  <si>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</si>
  <si>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</si>
  <si>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</si>
  <si>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</si>
  <si>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</si>
  <si>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</si>
  <si>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</si>
  <si>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</si>
  <si>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2018年县委办年初预算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</si>
  <si>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</si>
  <si>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</si>
  <si>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</si>
  <si>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</si>
  <si>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</si>
  <si>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</si>
  <si>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</si>
  <si>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</si>
  <si>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</si>
  <si>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</si>
  <si>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</si>
  <si>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</si>
  <si>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</si>
  <si>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</si>
  <si>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</si>
  <si>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</si>
  <si>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</si>
  <si>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</si>
  <si>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</si>
  <si>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</si>
  <si>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</si>
  <si>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</si>
  <si>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</si>
  <si>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</si>
  <si>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</si>
  <si>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</si>
  <si>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</si>
  <si>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</si>
  <si>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</si>
  <si>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</si>
  <si>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</si>
  <si>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</si>
  <si>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</si>
  <si>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</si>
  <si>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</si>
  <si>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</si>
  <si>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</si>
  <si>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</si>
  <si>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</si>
  <si>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</si>
  <si>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</si>
  <si>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</si>
  <si>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</si>
  <si>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</si>
  <si>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</si>
  <si>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</si>
  <si>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</si>
  <si>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</si>
  <si>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</si>
  <si>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</si>
  <si>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县委办公室工作经费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</si>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</sst>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1" sqref="C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0" t="s">
        <v>8</v>
      </c>
      <c r="F4" s="80" t="s">
        <v>9</v>
      </c>
    </row>
    <row r="5" spans="1:6" ht="33.75" customHeight="1">
      <c r="A5" s="17" t="s">
        <v>10</v>
      </c>
      <c r="B5" s="70">
        <v>477.42</v>
      </c>
      <c r="C5" s="16" t="s">
        <v>11</v>
      </c>
      <c r="D5" s="81">
        <v>477.42</v>
      </c>
      <c r="E5" s="81">
        <v>477.42</v>
      </c>
      <c r="F5" s="16"/>
    </row>
    <row r="6" spans="1:6" ht="33.75" customHeight="1">
      <c r="A6" s="82" t="s">
        <v>12</v>
      </c>
      <c r="B6" s="83">
        <f>SUM(B5)</f>
        <v>477.42</v>
      </c>
      <c r="C6" s="82" t="s">
        <v>13</v>
      </c>
      <c r="D6" s="81">
        <v>477.42</v>
      </c>
      <c r="E6" s="81">
        <v>477.42</v>
      </c>
      <c r="F6" s="16"/>
    </row>
    <row r="7" spans="1:6" ht="33.75" customHeight="1">
      <c r="A7" s="82" t="s">
        <v>14</v>
      </c>
      <c r="B7" s="83"/>
      <c r="C7" s="82" t="s">
        <v>15</v>
      </c>
      <c r="D7" s="16"/>
      <c r="E7" s="16"/>
      <c r="F7" s="16"/>
    </row>
    <row r="8" spans="1:6" ht="33.75" customHeight="1">
      <c r="A8" s="82"/>
      <c r="B8" s="83"/>
      <c r="C8" s="82" t="s">
        <v>16</v>
      </c>
      <c r="F8" s="16"/>
    </row>
    <row r="9" spans="1:6" ht="33.75" customHeight="1">
      <c r="A9" s="82" t="s">
        <v>17</v>
      </c>
      <c r="B9" s="83"/>
      <c r="C9" s="82" t="s">
        <v>18</v>
      </c>
      <c r="D9" s="16"/>
      <c r="E9" s="16"/>
      <c r="F9" s="16"/>
    </row>
    <row r="10" spans="1:6" ht="33.75" customHeight="1">
      <c r="A10" s="82" t="s">
        <v>12</v>
      </c>
      <c r="B10" s="83"/>
      <c r="C10" s="82" t="s">
        <v>19</v>
      </c>
      <c r="D10" s="16"/>
      <c r="E10" s="16"/>
      <c r="F10" s="16"/>
    </row>
    <row r="11" spans="1:6" ht="33.75" customHeight="1">
      <c r="A11" s="82" t="s">
        <v>14</v>
      </c>
      <c r="B11" s="83"/>
      <c r="C11" s="82" t="s">
        <v>19</v>
      </c>
      <c r="D11" s="16"/>
      <c r="E11" s="16"/>
      <c r="F11" s="16"/>
    </row>
    <row r="12" spans="1:6" ht="33.75" customHeight="1">
      <c r="A12" s="83"/>
      <c r="B12" s="83"/>
      <c r="C12" s="82"/>
      <c r="D12" s="16"/>
      <c r="E12" s="16"/>
      <c r="F12" s="16"/>
    </row>
    <row r="13" spans="1:6" ht="33.75" customHeight="1">
      <c r="A13" s="83"/>
      <c r="B13" s="83"/>
      <c r="C13" s="82" t="s">
        <v>20</v>
      </c>
      <c r="D13" s="16"/>
      <c r="E13" s="16"/>
      <c r="F13" s="16"/>
    </row>
    <row r="14" spans="1:6" ht="33.75" customHeight="1">
      <c r="A14" s="83"/>
      <c r="B14" s="83"/>
      <c r="C14" s="83"/>
      <c r="D14" s="16"/>
      <c r="E14" s="16"/>
      <c r="F14" s="16"/>
    </row>
    <row r="15" spans="1:6" ht="33.75" customHeight="1">
      <c r="A15" s="83" t="s">
        <v>21</v>
      </c>
      <c r="B15" s="83">
        <f>B5</f>
        <v>477.42</v>
      </c>
      <c r="C15" s="83" t="s">
        <v>22</v>
      </c>
      <c r="D15" s="16">
        <f>B5</f>
        <v>477.42</v>
      </c>
      <c r="E15" s="16">
        <f>B5</f>
        <v>477.42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10" sqref="G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8"/>
      <c r="B1" s="3"/>
      <c r="C1" s="1" t="s">
        <v>23</v>
      </c>
      <c r="D1" s="3"/>
      <c r="E1" s="3"/>
      <c r="F1" s="3"/>
    </row>
    <row r="2" spans="1:6" ht="16.5" customHeight="1">
      <c r="A2" s="69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477.42</v>
      </c>
      <c r="D5" s="70">
        <v>457.42</v>
      </c>
      <c r="E5" s="70">
        <v>20</v>
      </c>
      <c r="F5" s="16"/>
    </row>
    <row r="6" spans="1:6" ht="45" customHeight="1">
      <c r="A6" s="16">
        <v>20131</v>
      </c>
      <c r="B6" s="16" t="s">
        <v>34</v>
      </c>
      <c r="C6" s="16">
        <f>'表一财政拨款收支总表'!B6</f>
        <v>477.42</v>
      </c>
      <c r="D6" s="16">
        <f>D5</f>
        <v>457.42</v>
      </c>
      <c r="E6" s="70">
        <f>E5</f>
        <v>20</v>
      </c>
      <c r="F6" s="16"/>
    </row>
    <row r="7" spans="1:6" ht="45" customHeight="1">
      <c r="A7" s="16">
        <v>2013101</v>
      </c>
      <c r="B7" s="16" t="s">
        <v>35</v>
      </c>
      <c r="C7" s="16">
        <f>C5</f>
        <v>477.42</v>
      </c>
      <c r="D7" s="16">
        <f>D5</f>
        <v>457.42</v>
      </c>
      <c r="E7" s="70">
        <f>E5</f>
        <v>20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0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0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0"/>
      <c r="F10" s="16"/>
    </row>
    <row r="11" spans="1:6" ht="45" customHeight="1">
      <c r="A11" s="16" t="s">
        <v>7</v>
      </c>
      <c r="B11" s="16" t="s">
        <v>19</v>
      </c>
      <c r="C11" s="16">
        <f>C5</f>
        <v>477.42</v>
      </c>
      <c r="D11" s="16">
        <f>D5</f>
        <v>457.42</v>
      </c>
      <c r="E11" s="70">
        <f>E5</f>
        <v>20</v>
      </c>
      <c r="F11" s="16"/>
    </row>
    <row r="12" spans="1:6" ht="14.25">
      <c r="A12" s="71" t="s">
        <v>36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2" sqref="A2:J9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63" t="s">
        <v>2</v>
      </c>
      <c r="J2" s="64"/>
    </row>
    <row r="3" spans="1:10" s="28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8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8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8" customFormat="1" ht="45.75" customHeight="1">
      <c r="A6" s="33">
        <v>501</v>
      </c>
      <c r="B6" s="34"/>
      <c r="C6" s="35" t="s">
        <v>44</v>
      </c>
      <c r="D6" s="36">
        <f>SUM(D7:D17)</f>
        <v>421.83</v>
      </c>
      <c r="E6" s="35">
        <v>301</v>
      </c>
      <c r="F6" s="35"/>
      <c r="G6" s="35" t="s">
        <v>45</v>
      </c>
      <c r="H6" s="37">
        <f>SUM(H7:H17)</f>
        <v>421.82999999999987</v>
      </c>
      <c r="I6" s="65"/>
      <c r="J6" s="66"/>
    </row>
    <row r="7" spans="1:10" s="28" customFormat="1" ht="45.75" customHeight="1">
      <c r="A7" s="33"/>
      <c r="B7" s="38" t="s">
        <v>46</v>
      </c>
      <c r="C7" s="35" t="s">
        <v>47</v>
      </c>
      <c r="D7" s="35">
        <f>SUM(H7:H9)</f>
        <v>288.32</v>
      </c>
      <c r="E7" s="35"/>
      <c r="F7" s="38" t="s">
        <v>46</v>
      </c>
      <c r="G7" s="35" t="s">
        <v>48</v>
      </c>
      <c r="H7" s="37">
        <v>62.45</v>
      </c>
      <c r="I7" s="65"/>
      <c r="J7" s="66"/>
    </row>
    <row r="8" spans="1:10" s="28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204.35</v>
      </c>
      <c r="I8" s="65"/>
      <c r="J8" s="66"/>
    </row>
    <row r="9" spans="1:10" s="28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21.52</v>
      </c>
      <c r="I9" s="65"/>
      <c r="J9" s="66"/>
    </row>
    <row r="10" spans="1:10" s="28" customFormat="1" ht="45.75" customHeight="1">
      <c r="A10" s="39"/>
      <c r="B10" s="38" t="s">
        <v>49</v>
      </c>
      <c r="C10" s="35" t="s">
        <v>53</v>
      </c>
      <c r="D10" s="35">
        <f>SUM(H10:H13)</f>
        <v>85.05000000000001</v>
      </c>
      <c r="E10" s="35"/>
      <c r="F10" s="38" t="s">
        <v>54</v>
      </c>
      <c r="G10" s="40" t="s">
        <v>55</v>
      </c>
      <c r="H10" s="37">
        <v>53.32</v>
      </c>
      <c r="I10" s="65"/>
      <c r="J10" s="66"/>
    </row>
    <row r="11" spans="1:10" s="28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21.33</v>
      </c>
      <c r="I11" s="65"/>
      <c r="J11" s="66"/>
    </row>
    <row r="12" spans="1:10" s="28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8</v>
      </c>
      <c r="I12" s="65"/>
      <c r="J12" s="66"/>
    </row>
    <row r="13" spans="1:10" s="28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2.4</v>
      </c>
      <c r="I13" s="65"/>
      <c r="J13" s="66"/>
    </row>
    <row r="14" spans="1:10" s="28" customFormat="1" ht="45.75" customHeight="1">
      <c r="A14" s="43"/>
      <c r="B14" s="38" t="s">
        <v>51</v>
      </c>
      <c r="C14" s="35" t="s">
        <v>62</v>
      </c>
      <c r="D14" s="35">
        <f>H14</f>
        <v>32.02</v>
      </c>
      <c r="E14" s="35"/>
      <c r="F14" s="38">
        <v>13</v>
      </c>
      <c r="G14" s="35" t="s">
        <v>62</v>
      </c>
      <c r="H14" s="37">
        <v>32.02</v>
      </c>
      <c r="I14" s="65"/>
      <c r="J14" s="66"/>
    </row>
    <row r="15" spans="1:10" s="28" customFormat="1" ht="45.75" customHeight="1">
      <c r="A15" s="39"/>
      <c r="B15" s="44" t="s">
        <v>63</v>
      </c>
      <c r="C15" s="45" t="s">
        <v>64</v>
      </c>
      <c r="D15" s="46">
        <f>SUM(H15:H17)</f>
        <v>16.44</v>
      </c>
      <c r="E15" s="46"/>
      <c r="F15" s="38" t="s">
        <v>63</v>
      </c>
      <c r="G15" s="35" t="s">
        <v>65</v>
      </c>
      <c r="H15" s="37">
        <v>14.7</v>
      </c>
      <c r="I15" s="65"/>
      <c r="J15" s="66"/>
    </row>
    <row r="16" spans="1:10" s="28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0.9</v>
      </c>
      <c r="I16" s="65"/>
      <c r="J16" s="66"/>
    </row>
    <row r="17" spans="1:10" s="28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0.84</v>
      </c>
      <c r="I17" s="65"/>
      <c r="J17" s="66"/>
    </row>
    <row r="18" spans="1:10" s="28" customFormat="1" ht="45.75" customHeight="1">
      <c r="A18" s="55" t="s">
        <v>67</v>
      </c>
      <c r="B18" s="47"/>
      <c r="C18" s="48" t="s">
        <v>68</v>
      </c>
      <c r="D18" s="49">
        <f>I18</f>
        <v>30.59</v>
      </c>
      <c r="E18" s="49">
        <v>302</v>
      </c>
      <c r="F18" s="46"/>
      <c r="G18" s="48" t="s">
        <v>68</v>
      </c>
      <c r="H18" s="37"/>
      <c r="I18" s="37">
        <f>SUM(I19:I29)</f>
        <v>30.59</v>
      </c>
      <c r="J18" s="66"/>
    </row>
    <row r="19" spans="1:10" s="28" customFormat="1" ht="45.75" customHeight="1">
      <c r="A19" s="41"/>
      <c r="B19" s="47" t="s">
        <v>69</v>
      </c>
      <c r="C19" s="48" t="s">
        <v>70</v>
      </c>
      <c r="D19" s="49">
        <f>SUM(I19:I29)</f>
        <v>30.59</v>
      </c>
      <c r="E19" s="49"/>
      <c r="F19" s="46">
        <v>1</v>
      </c>
      <c r="G19" s="35" t="s">
        <v>71</v>
      </c>
      <c r="H19" s="37"/>
      <c r="I19" s="37">
        <v>3.9</v>
      </c>
      <c r="J19" s="66"/>
    </row>
    <row r="20" spans="1:10" s="28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6"/>
    </row>
    <row r="21" spans="1:10" s="28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3.9</v>
      </c>
      <c r="J21" s="66"/>
    </row>
    <row r="22" spans="1:10" s="28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5.2</v>
      </c>
      <c r="J22" s="66"/>
    </row>
    <row r="23" spans="1:10" s="28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6"/>
    </row>
    <row r="24" spans="1:10" s="28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2.6</v>
      </c>
      <c r="J24" s="66"/>
    </row>
    <row r="25" spans="1:10" s="28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1.3</v>
      </c>
      <c r="J25" s="66"/>
    </row>
    <row r="26" spans="1:10" s="28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5.77</v>
      </c>
      <c r="J26" s="66"/>
    </row>
    <row r="27" spans="1:10" s="28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>
        <v>0.12</v>
      </c>
      <c r="J27" s="66"/>
    </row>
    <row r="28" spans="1:10" s="28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6.5</v>
      </c>
      <c r="J28" s="66"/>
    </row>
    <row r="29" spans="1:10" s="28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1.3</v>
      </c>
      <c r="J29" s="66"/>
    </row>
    <row r="30" spans="1:10" s="28" customFormat="1" ht="45.75" customHeight="1">
      <c r="A30" s="57" t="s">
        <v>82</v>
      </c>
      <c r="B30" s="52" t="s">
        <v>63</v>
      </c>
      <c r="C30" s="53" t="s">
        <v>83</v>
      </c>
      <c r="D30" s="54">
        <f>I30</f>
        <v>5</v>
      </c>
      <c r="E30" s="54">
        <v>509</v>
      </c>
      <c r="F30" s="54">
        <v>99</v>
      </c>
      <c r="G30" s="35" t="s">
        <v>84</v>
      </c>
      <c r="H30" s="37"/>
      <c r="I30" s="37">
        <v>5</v>
      </c>
      <c r="J30" s="66"/>
    </row>
    <row r="31" spans="1:10" s="28" customFormat="1" ht="45.75" customHeight="1">
      <c r="A31" s="58"/>
      <c r="B31" s="35" t="s">
        <v>7</v>
      </c>
      <c r="C31" s="35"/>
      <c r="D31" s="35">
        <f>SUM(D6,D18,D30)</f>
        <v>457.41999999999996</v>
      </c>
      <c r="E31" s="35"/>
      <c r="F31" s="35"/>
      <c r="G31" s="58"/>
      <c r="H31" s="36">
        <f>SUM(H6,I18,I30)</f>
        <v>457.41999999999985</v>
      </c>
      <c r="I31" s="36"/>
      <c r="J31" s="66"/>
    </row>
    <row r="32" spans="1:10" s="28" customFormat="1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8" customFormat="1" ht="24.75" customHeight="1">
      <c r="A33" s="60" t="s">
        <v>85</v>
      </c>
      <c r="B33" s="60" t="s">
        <v>86</v>
      </c>
      <c r="C33" s="60"/>
      <c r="D33" s="60" t="s">
        <v>87</v>
      </c>
      <c r="E33" s="60"/>
      <c r="F33" s="60" t="s">
        <v>85</v>
      </c>
      <c r="G33" s="60" t="s">
        <v>86</v>
      </c>
      <c r="H33" s="60"/>
      <c r="I33" s="60" t="s">
        <v>87</v>
      </c>
      <c r="J33" s="60"/>
    </row>
    <row r="34" spans="1:10" s="28" customFormat="1" ht="24.75" customHeight="1">
      <c r="A34" s="60">
        <v>1</v>
      </c>
      <c r="B34" s="60" t="s">
        <v>88</v>
      </c>
      <c r="C34" s="60"/>
      <c r="D34" s="61">
        <v>20</v>
      </c>
      <c r="E34" s="61"/>
      <c r="F34" s="60">
        <v>2</v>
      </c>
      <c r="G34" s="60" t="s">
        <v>89</v>
      </c>
      <c r="H34" s="60"/>
      <c r="I34" s="61">
        <v>0</v>
      </c>
      <c r="J34" s="61"/>
    </row>
    <row r="35" spans="1:10" s="28" customFormat="1" ht="24.75" customHeight="1">
      <c r="A35" s="62" t="s">
        <v>7</v>
      </c>
      <c r="B35" s="62"/>
      <c r="C35" s="62"/>
      <c r="D35" s="62"/>
      <c r="E35" s="62"/>
      <c r="F35" s="61">
        <v>20</v>
      </c>
      <c r="G35" s="61"/>
      <c r="H35" s="61"/>
      <c r="I35" s="61"/>
      <c r="J35" s="61"/>
    </row>
    <row r="36" s="28" customFormat="1" ht="13.5">
      <c r="I36" s="67"/>
    </row>
    <row r="37" s="28" customFormat="1" ht="13.5">
      <c r="I37" s="67"/>
    </row>
    <row r="38" s="28" customFormat="1" ht="13.5">
      <c r="I38" s="67"/>
    </row>
    <row r="39" s="28" customFormat="1" ht="13.5">
      <c r="I39" s="67"/>
    </row>
    <row r="40" s="28" customFormat="1" ht="13.5">
      <c r="I40" s="67"/>
    </row>
    <row r="41" s="28" customFormat="1" ht="13.5">
      <c r="I41" s="6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K8" sqref="K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6</v>
      </c>
      <c r="B6" s="24">
        <v>0</v>
      </c>
      <c r="C6" s="24">
        <v>6</v>
      </c>
      <c r="D6" s="24">
        <v>0</v>
      </c>
      <c r="E6" s="24">
        <v>4.8</v>
      </c>
      <c r="F6" s="24">
        <v>1.2</v>
      </c>
      <c r="G6" s="24">
        <v>18</v>
      </c>
      <c r="H6" s="24">
        <v>0</v>
      </c>
      <c r="I6" s="24">
        <v>18</v>
      </c>
      <c r="J6" s="24">
        <v>0</v>
      </c>
      <c r="K6" s="24">
        <v>16.2</v>
      </c>
      <c r="L6" s="24">
        <v>1.8</v>
      </c>
      <c r="M6" s="24">
        <f>SUM(N6,O6)</f>
        <v>7.8</v>
      </c>
      <c r="N6" s="24">
        <v>0</v>
      </c>
      <c r="O6" s="27">
        <f>SUM(P6:R6)</f>
        <v>7.8</v>
      </c>
      <c r="P6" s="24">
        <v>0</v>
      </c>
      <c r="Q6" s="24">
        <f>SUM('表三一般公共预算基本支出表'!I28)</f>
        <v>6.5</v>
      </c>
      <c r="R6" s="24">
        <f>SUM('表三一般公共预算基本支出表'!I25)</f>
        <v>1.3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0" sqref="C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477.42</v>
      </c>
      <c r="C5" s="17" t="s">
        <v>109</v>
      </c>
      <c r="D5" s="16">
        <f>B5</f>
        <v>477.42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477.42</v>
      </c>
      <c r="C13" s="16" t="s">
        <v>120</v>
      </c>
      <c r="D13" s="16">
        <f>B5</f>
        <v>477.42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477.42</v>
      </c>
      <c r="C17" s="16" t="s">
        <v>22</v>
      </c>
      <c r="D17" s="16">
        <f>B17</f>
        <v>477.42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10" sqref="G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477.42</v>
      </c>
      <c r="D5" s="7"/>
      <c r="E5" s="7">
        <f>C5</f>
        <v>477.42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477.42</v>
      </c>
      <c r="D6" s="7"/>
      <c r="E6" s="7">
        <f>C6</f>
        <v>477.42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2013101</v>
      </c>
      <c r="B7" s="6" t="str">
        <f>'表二一般公共预算支出表'!B7</f>
        <v>    行政运行</v>
      </c>
      <c r="C7" s="7">
        <f>'表二一般公共预算支出表'!C7</f>
        <v>477.42</v>
      </c>
      <c r="D7" s="7"/>
      <c r="E7" s="7">
        <f>C7</f>
        <v>477.42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477.42</v>
      </c>
      <c r="D14" s="7"/>
      <c r="E14" s="7">
        <f>E5</f>
        <v>477.42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0" sqref="C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477.42</v>
      </c>
      <c r="D5" s="7">
        <f>'表二一般公共预算支出表'!D5</f>
        <v>457.42</v>
      </c>
      <c r="E5" s="7">
        <f>'表二一般公共预算支出表'!E5</f>
        <v>20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477.42</v>
      </c>
      <c r="D6" s="7">
        <f>'表二一般公共预算支出表'!D6</f>
        <v>457.42</v>
      </c>
      <c r="E6" s="7">
        <f>'表二一般公共预算支出表'!E6</f>
        <v>20</v>
      </c>
      <c r="F6" s="6"/>
      <c r="G6" s="6"/>
      <c r="H6" s="6"/>
    </row>
    <row r="7" spans="1:8" ht="23.25" customHeight="1">
      <c r="A7" s="6">
        <f>'表二一般公共预算支出表'!A7</f>
        <v>2013101</v>
      </c>
      <c r="B7" s="6" t="str">
        <f>'表二一般公共预算支出表'!B7</f>
        <v>    行政运行</v>
      </c>
      <c r="C7" s="7">
        <f>'表二一般公共预算支出表'!C7</f>
        <v>477.42</v>
      </c>
      <c r="D7" s="7">
        <f>'表二一般公共预算支出表'!D7</f>
        <v>457.42</v>
      </c>
      <c r="E7" s="7">
        <f>'表二一般公共预算支出表'!E7</f>
        <v>20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477.42</v>
      </c>
      <c r="D17" s="7">
        <f>D5</f>
        <v>457.42</v>
      </c>
      <c r="E17" s="7">
        <f>E5</f>
        <v>20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