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<sst xmlns="http://schemas.openxmlformats.org/spreadsheetml/2006/main" count="222" uniqueCount="133">
  <si>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</si>
  <si>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</si>
  <si>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</si>
  <si>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</si>
  <si>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</si>
  <si>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</si>
  <si>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</si>
  <si>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</si>
  <si>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</si>
  <si>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</si>
  <si>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</si>
  <si>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</si>
  <si>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</si>
  <si>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</si>
  <si>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</si>
  <si>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</si>
  <si>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（三）交通运输支出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</si>
  <si>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</si>
  <si>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</si>
  <si>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</si>
  <si>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</si>
  <si>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</si>
  <si>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</si>
  <si>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</si>
  <si>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</si>
  <si>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</si>
  <si>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</si>
  <si>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</si>
  <si>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</si>
  <si>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</si>
  <si>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</si>
  <si>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</si>
  <si>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交通运输支出</t>
  </si>
  <si>
    <t>公路水路运输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</si>
  <si>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</si>
  <si>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</si>
  <si>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2018年交通局年初预算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</si>
  <si>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</si>
  <si>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</si>
  <si>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</si>
  <si>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</si>
  <si>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</si>
  <si>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</si>
  <si>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</si>
  <si>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</si>
  <si>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</si>
  <si>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</si>
  <si>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</si>
  <si>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</si>
  <si>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</si>
  <si>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</si>
  <si>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</si>
  <si>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</si>
  <si>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</si>
  <si>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</si>
  <si>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</si>
  <si>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</si>
  <si>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</si>
  <si>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</si>
  <si>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</si>
  <si>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</si>
  <si>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</si>
  <si>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</si>
  <si>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</si>
  <si>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</si>
  <si>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</si>
  <si>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</si>
  <si>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</si>
  <si>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</si>
  <si>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</si>
  <si>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</si>
  <si>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</si>
  <si>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</si>
  <si>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</si>
  <si>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</si>
  <si>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</si>
  <si>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</si>
  <si>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</si>
  <si>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</si>
  <si>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</si>
  <si>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</si>
  <si>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</si>
  <si>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</si>
  <si>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</si>
  <si>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</si>
  <si>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</si>
  <si>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</si>
  <si>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</si>
  <si>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</si>
  <si>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</si>
  <si>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</si>
  <si>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</si>
  <si>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</si>
  <si>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</si>
  <si>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</si>
  <si>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</si>
  <si>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</si>
  <si>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</si>
  <si>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</si>
  <si>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</si>
  <si>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</si>
  <si>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</si>
  <si>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</si>
  <si>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</si>
  <si>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</si>
  <si>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</si>
  <si>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</si>
  <si>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</si>
  <si>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</si>
  <si>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</si>
  <si>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</si>
  <si>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六、交通运输支出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</si>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</sst>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176" fontId="54" fillId="0" borderId="1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3" sqref="D1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8" t="s">
        <v>8</v>
      </c>
      <c r="F4" s="78" t="s">
        <v>9</v>
      </c>
    </row>
    <row r="5" spans="1:6" ht="33.75" customHeight="1">
      <c r="A5" s="19" t="s">
        <v>10</v>
      </c>
      <c r="B5" s="79">
        <v>205.49</v>
      </c>
      <c r="C5" s="18" t="s">
        <v>11</v>
      </c>
      <c r="D5" s="79">
        <v>205.49</v>
      </c>
      <c r="E5" s="79">
        <v>205.49</v>
      </c>
      <c r="F5" s="18"/>
    </row>
    <row r="6" spans="1:6" ht="33.75" customHeight="1">
      <c r="A6" s="80" t="s">
        <v>12</v>
      </c>
      <c r="B6" s="79">
        <f>SUM(B5)</f>
        <v>205.49</v>
      </c>
      <c r="C6" s="80" t="s">
        <v>13</v>
      </c>
      <c r="D6" s="18"/>
      <c r="E6" s="18"/>
      <c r="F6" s="18"/>
    </row>
    <row r="7" spans="1:6" ht="33.75" customHeight="1">
      <c r="A7" s="80" t="s">
        <v>14</v>
      </c>
      <c r="B7" s="79"/>
      <c r="C7" s="80" t="s">
        <v>15</v>
      </c>
      <c r="D7" s="18"/>
      <c r="E7" s="18"/>
      <c r="F7" s="18"/>
    </row>
    <row r="8" spans="1:6" ht="33.75" customHeight="1">
      <c r="A8" s="80"/>
      <c r="B8" s="79"/>
      <c r="C8" s="80" t="s">
        <v>16</v>
      </c>
      <c r="D8" s="79">
        <v>205.49</v>
      </c>
      <c r="E8" s="79">
        <v>205.49</v>
      </c>
      <c r="F8" s="18"/>
    </row>
    <row r="9" spans="1:6" ht="33.75" customHeight="1">
      <c r="A9" s="80" t="s">
        <v>17</v>
      </c>
      <c r="B9" s="79"/>
      <c r="C9" s="80" t="s">
        <v>18</v>
      </c>
      <c r="D9" s="18"/>
      <c r="E9" s="18"/>
      <c r="F9" s="18"/>
    </row>
    <row r="10" spans="1:6" ht="33.75" customHeight="1">
      <c r="A10" s="80" t="s">
        <v>12</v>
      </c>
      <c r="B10" s="79"/>
      <c r="C10" s="80" t="s">
        <v>18</v>
      </c>
      <c r="D10" s="18"/>
      <c r="E10" s="18"/>
      <c r="F10" s="18"/>
    </row>
    <row r="11" spans="1:6" ht="33.75" customHeight="1">
      <c r="A11" s="80" t="s">
        <v>14</v>
      </c>
      <c r="B11" s="79"/>
      <c r="C11" s="80" t="s">
        <v>18</v>
      </c>
      <c r="D11" s="18"/>
      <c r="E11" s="18"/>
      <c r="F11" s="18"/>
    </row>
    <row r="12" spans="1:6" ht="33.75" customHeight="1">
      <c r="A12" s="79"/>
      <c r="B12" s="79"/>
      <c r="C12" s="80"/>
      <c r="D12" s="18"/>
      <c r="E12" s="18"/>
      <c r="F12" s="18"/>
    </row>
    <row r="13" spans="1:6" ht="33.75" customHeight="1">
      <c r="A13" s="79"/>
      <c r="B13" s="79"/>
      <c r="C13" s="80" t="s">
        <v>19</v>
      </c>
      <c r="D13" s="18"/>
      <c r="E13" s="18"/>
      <c r="F13" s="18"/>
    </row>
    <row r="14" spans="1:6" ht="33.75" customHeight="1">
      <c r="A14" s="79"/>
      <c r="B14" s="79"/>
      <c r="C14" s="79"/>
      <c r="D14" s="18"/>
      <c r="E14" s="18"/>
      <c r="F14" s="18"/>
    </row>
    <row r="15" spans="1:6" ht="33.75" customHeight="1">
      <c r="A15" s="79" t="s">
        <v>20</v>
      </c>
      <c r="B15" s="79">
        <f>B5</f>
        <v>205.49</v>
      </c>
      <c r="C15" s="79" t="s">
        <v>21</v>
      </c>
      <c r="D15" s="18">
        <f>B5</f>
        <v>205.49</v>
      </c>
      <c r="E15" s="18">
        <f>B5</f>
        <v>205.49</v>
      </c>
      <c r="F15" s="1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8" sqref="D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5"/>
      <c r="B1" s="3"/>
      <c r="C1" s="1" t="s">
        <v>22</v>
      </c>
      <c r="D1" s="3"/>
      <c r="E1" s="3"/>
      <c r="F1" s="3"/>
    </row>
    <row r="2" spans="1:6" ht="16.5" customHeight="1">
      <c r="A2" s="66" t="s">
        <v>23</v>
      </c>
      <c r="B2" s="4"/>
      <c r="C2" s="4"/>
      <c r="D2" s="4"/>
      <c r="E2" s="4"/>
      <c r="F2" s="4"/>
    </row>
    <row r="3" spans="1:6" ht="45" customHeight="1">
      <c r="A3" s="18" t="s">
        <v>24</v>
      </c>
      <c r="B3" s="18"/>
      <c r="C3" s="18" t="s">
        <v>25</v>
      </c>
      <c r="D3" s="18"/>
      <c r="E3" s="18"/>
      <c r="F3" s="18" t="s">
        <v>26</v>
      </c>
    </row>
    <row r="4" spans="1:6" ht="45" customHeight="1">
      <c r="A4" s="18" t="s">
        <v>27</v>
      </c>
      <c r="B4" s="18" t="s">
        <v>28</v>
      </c>
      <c r="C4" s="18" t="s">
        <v>29</v>
      </c>
      <c r="D4" s="18" t="s">
        <v>30</v>
      </c>
      <c r="E4" s="18" t="s">
        <v>31</v>
      </c>
      <c r="F4" s="18"/>
    </row>
    <row r="5" spans="1:6" ht="45" customHeight="1">
      <c r="A5" s="18">
        <v>214</v>
      </c>
      <c r="B5" s="18" t="s">
        <v>32</v>
      </c>
      <c r="C5" s="18">
        <f>'表一财政拨款收支总表'!B5</f>
        <v>205.49</v>
      </c>
      <c r="D5" s="67">
        <v>205.49</v>
      </c>
      <c r="E5" s="68">
        <v>0</v>
      </c>
      <c r="F5" s="18"/>
    </row>
    <row r="6" spans="1:6" ht="45" customHeight="1">
      <c r="A6" s="18">
        <v>21401</v>
      </c>
      <c r="B6" s="18" t="s">
        <v>33</v>
      </c>
      <c r="C6" s="18">
        <f>'表一财政拨款收支总表'!B6</f>
        <v>205.49</v>
      </c>
      <c r="D6" s="67">
        <v>205.49</v>
      </c>
      <c r="E6" s="68">
        <v>0</v>
      </c>
      <c r="F6" s="18"/>
    </row>
    <row r="7" spans="1:6" ht="45" customHeight="1">
      <c r="A7" s="18">
        <v>2140101</v>
      </c>
      <c r="B7" s="18" t="s">
        <v>34</v>
      </c>
      <c r="C7" s="18">
        <f>C5</f>
        <v>205.49</v>
      </c>
      <c r="D7" s="67">
        <v>205.49</v>
      </c>
      <c r="E7" s="68">
        <v>0</v>
      </c>
      <c r="F7" s="18"/>
    </row>
    <row r="8" spans="1:6" ht="45" customHeight="1">
      <c r="A8" s="18" t="s">
        <v>18</v>
      </c>
      <c r="B8" s="18" t="s">
        <v>18</v>
      </c>
      <c r="C8" s="18"/>
      <c r="D8" s="18"/>
      <c r="E8" s="68"/>
      <c r="F8" s="18"/>
    </row>
    <row r="9" spans="1:6" ht="45" customHeight="1">
      <c r="A9" s="18" t="s">
        <v>18</v>
      </c>
      <c r="B9" s="18" t="s">
        <v>18</v>
      </c>
      <c r="C9" s="18"/>
      <c r="D9" s="18"/>
      <c r="E9" s="68"/>
      <c r="F9" s="18"/>
    </row>
    <row r="10" spans="1:6" ht="45" customHeight="1">
      <c r="A10" s="18" t="s">
        <v>18</v>
      </c>
      <c r="B10" s="18" t="s">
        <v>18</v>
      </c>
      <c r="C10" s="18"/>
      <c r="D10" s="18"/>
      <c r="E10" s="68"/>
      <c r="F10" s="18"/>
    </row>
    <row r="11" spans="1:6" ht="45" customHeight="1">
      <c r="A11" s="18" t="s">
        <v>7</v>
      </c>
      <c r="B11" s="18" t="s">
        <v>18</v>
      </c>
      <c r="C11" s="18">
        <f>C5</f>
        <v>205.49</v>
      </c>
      <c r="D11" s="18">
        <f>D5</f>
        <v>205.49</v>
      </c>
      <c r="E11" s="68">
        <f>E5</f>
        <v>0</v>
      </c>
      <c r="F11" s="18"/>
    </row>
    <row r="12" spans="1:6" ht="14.25">
      <c r="A12" s="69" t="s">
        <v>35</v>
      </c>
      <c r="B12" s="70"/>
      <c r="C12" s="70"/>
      <c r="D12" s="70"/>
      <c r="E12" s="70"/>
      <c r="F12" s="7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3">
      <selection activeCell="E5" sqref="E4:F5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30</v>
      </c>
      <c r="B2" s="31"/>
      <c r="C2" s="31"/>
      <c r="D2" s="31"/>
      <c r="E2" s="31"/>
      <c r="F2" s="31"/>
      <c r="G2" s="31"/>
      <c r="H2" s="31"/>
      <c r="I2" s="60" t="s">
        <v>2</v>
      </c>
      <c r="J2" s="61"/>
    </row>
    <row r="3" spans="1:10" s="28" customFormat="1" ht="33" customHeight="1">
      <c r="A3" s="32" t="s">
        <v>37</v>
      </c>
      <c r="B3" s="32"/>
      <c r="C3" s="32"/>
      <c r="D3" s="32"/>
      <c r="E3" s="32" t="s">
        <v>38</v>
      </c>
      <c r="F3" s="32"/>
      <c r="G3" s="32"/>
      <c r="H3" s="32"/>
      <c r="I3" s="32"/>
      <c r="J3" s="32" t="s">
        <v>26</v>
      </c>
    </row>
    <row r="4" spans="1:10" s="28" customFormat="1" ht="30.75" customHeight="1">
      <c r="A4" s="32" t="s">
        <v>27</v>
      </c>
      <c r="B4" s="32"/>
      <c r="C4" s="32" t="s">
        <v>28</v>
      </c>
      <c r="D4" s="32" t="s">
        <v>7</v>
      </c>
      <c r="E4" s="32" t="s">
        <v>27</v>
      </c>
      <c r="F4" s="32"/>
      <c r="G4" s="32" t="s">
        <v>28</v>
      </c>
      <c r="H4" s="32" t="s">
        <v>39</v>
      </c>
      <c r="I4" s="32" t="s">
        <v>40</v>
      </c>
      <c r="J4" s="32"/>
    </row>
    <row r="5" spans="1:10" s="28" customFormat="1" ht="30.75" customHeight="1">
      <c r="A5" s="33" t="s">
        <v>41</v>
      </c>
      <c r="B5" s="32" t="s">
        <v>42</v>
      </c>
      <c r="C5" s="32"/>
      <c r="D5" s="32"/>
      <c r="E5" s="32" t="s">
        <v>41</v>
      </c>
      <c r="F5" s="32" t="s">
        <v>42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43</v>
      </c>
      <c r="D6" s="37">
        <f>SUM(D7,D10,D14,D15)</f>
        <v>190.8</v>
      </c>
      <c r="E6" s="36">
        <v>301</v>
      </c>
      <c r="F6" s="36"/>
      <c r="G6" s="36" t="s">
        <v>44</v>
      </c>
      <c r="H6" s="38">
        <f>SUM(H7:H17)</f>
        <v>190.80000000000004</v>
      </c>
      <c r="I6" s="62"/>
      <c r="J6" s="63"/>
    </row>
    <row r="7" spans="1:10" s="28" customFormat="1" ht="45.75" customHeight="1">
      <c r="A7" s="34"/>
      <c r="B7" s="39" t="s">
        <v>45</v>
      </c>
      <c r="C7" s="36" t="s">
        <v>46</v>
      </c>
      <c r="D7" s="36">
        <f>SUM(H7:H9)</f>
        <v>125.12</v>
      </c>
      <c r="E7" s="36"/>
      <c r="F7" s="39" t="s">
        <v>45</v>
      </c>
      <c r="G7" s="36" t="s">
        <v>47</v>
      </c>
      <c r="H7" s="38">
        <v>28</v>
      </c>
      <c r="I7" s="62"/>
      <c r="J7" s="63"/>
    </row>
    <row r="8" spans="1:10" s="28" customFormat="1" ht="45.75" customHeight="1">
      <c r="A8" s="34"/>
      <c r="B8" s="39"/>
      <c r="C8" s="36"/>
      <c r="D8" s="36"/>
      <c r="E8" s="36"/>
      <c r="F8" s="39" t="s">
        <v>48</v>
      </c>
      <c r="G8" s="36" t="s">
        <v>49</v>
      </c>
      <c r="H8" s="38">
        <v>87.68</v>
      </c>
      <c r="I8" s="62"/>
      <c r="J8" s="63"/>
    </row>
    <row r="9" spans="1:10" s="28" customFormat="1" ht="45.75" customHeight="1">
      <c r="A9" s="34"/>
      <c r="B9" s="39"/>
      <c r="C9" s="36"/>
      <c r="D9" s="36"/>
      <c r="E9" s="36"/>
      <c r="F9" s="39" t="s">
        <v>50</v>
      </c>
      <c r="G9" s="36" t="s">
        <v>51</v>
      </c>
      <c r="H9" s="38">
        <v>9.44</v>
      </c>
      <c r="I9" s="62"/>
      <c r="J9" s="63"/>
    </row>
    <row r="10" spans="1:10" s="28" customFormat="1" ht="45.75" customHeight="1">
      <c r="A10" s="34"/>
      <c r="B10" s="39" t="s">
        <v>48</v>
      </c>
      <c r="C10" s="36" t="s">
        <v>52</v>
      </c>
      <c r="D10" s="36">
        <f>SUM(H10:H13)</f>
        <v>36.96999999999999</v>
      </c>
      <c r="E10" s="36"/>
      <c r="F10" s="39" t="s">
        <v>53</v>
      </c>
      <c r="G10" s="40" t="s">
        <v>54</v>
      </c>
      <c r="H10" s="38">
        <v>23.43</v>
      </c>
      <c r="I10" s="62"/>
      <c r="J10" s="63"/>
    </row>
    <row r="11" spans="1:10" s="28" customFormat="1" ht="45.75" customHeight="1">
      <c r="A11" s="34"/>
      <c r="B11" s="39"/>
      <c r="C11" s="36"/>
      <c r="D11" s="36"/>
      <c r="E11" s="36"/>
      <c r="F11" s="39" t="s">
        <v>55</v>
      </c>
      <c r="G11" s="40" t="s">
        <v>56</v>
      </c>
      <c r="H11" s="38">
        <v>9.37</v>
      </c>
      <c r="I11" s="62"/>
      <c r="J11" s="63"/>
    </row>
    <row r="12" spans="1:10" s="28" customFormat="1" ht="45.75" customHeight="1">
      <c r="A12" s="34"/>
      <c r="B12" s="39"/>
      <c r="C12" s="36"/>
      <c r="D12" s="36"/>
      <c r="E12" s="36"/>
      <c r="F12" s="39" t="s">
        <v>57</v>
      </c>
      <c r="G12" s="41" t="s">
        <v>58</v>
      </c>
      <c r="H12" s="38">
        <v>3.12</v>
      </c>
      <c r="I12" s="62"/>
      <c r="J12" s="63"/>
    </row>
    <row r="13" spans="1:10" s="28" customFormat="1" ht="45.75" customHeight="1">
      <c r="A13" s="34"/>
      <c r="B13" s="39"/>
      <c r="C13" s="36"/>
      <c r="D13" s="36"/>
      <c r="E13" s="36"/>
      <c r="F13" s="39" t="s">
        <v>59</v>
      </c>
      <c r="G13" s="36" t="s">
        <v>60</v>
      </c>
      <c r="H13" s="38">
        <v>1.05</v>
      </c>
      <c r="I13" s="62"/>
      <c r="J13" s="63"/>
    </row>
    <row r="14" spans="1:10" s="28" customFormat="1" ht="45.75" customHeight="1">
      <c r="A14" s="42"/>
      <c r="B14" s="39" t="s">
        <v>50</v>
      </c>
      <c r="C14" s="36" t="s">
        <v>61</v>
      </c>
      <c r="D14" s="36">
        <f>H14</f>
        <v>13.88</v>
      </c>
      <c r="E14" s="36"/>
      <c r="F14" s="39">
        <v>13</v>
      </c>
      <c r="G14" s="36" t="s">
        <v>61</v>
      </c>
      <c r="H14" s="38">
        <v>13.88</v>
      </c>
      <c r="I14" s="62"/>
      <c r="J14" s="63"/>
    </row>
    <row r="15" spans="1:10" s="28" customFormat="1" ht="45.75" customHeight="1">
      <c r="A15" s="43"/>
      <c r="B15" s="44" t="s">
        <v>62</v>
      </c>
      <c r="C15" s="45" t="s">
        <v>63</v>
      </c>
      <c r="D15" s="46">
        <f>SUM(H15:H17)</f>
        <v>14.83</v>
      </c>
      <c r="E15" s="46"/>
      <c r="F15" s="39" t="s">
        <v>62</v>
      </c>
      <c r="G15" s="36" t="s">
        <v>64</v>
      </c>
      <c r="H15" s="38">
        <v>5.4</v>
      </c>
      <c r="I15" s="62"/>
      <c r="J15" s="63"/>
    </row>
    <row r="16" spans="1:10" s="28" customFormat="1" ht="45.75" customHeight="1">
      <c r="A16" s="47"/>
      <c r="B16" s="48"/>
      <c r="C16" s="49"/>
      <c r="D16" s="50"/>
      <c r="E16" s="50"/>
      <c r="F16" s="36">
        <v>99</v>
      </c>
      <c r="G16" s="51" t="s">
        <v>65</v>
      </c>
      <c r="H16" s="38">
        <v>0.41</v>
      </c>
      <c r="I16" s="62"/>
      <c r="J16" s="63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63</v>
      </c>
      <c r="H17" s="38">
        <v>9.02</v>
      </c>
      <c r="I17" s="62"/>
      <c r="J17" s="63"/>
    </row>
    <row r="18" spans="1:10" s="28" customFormat="1" ht="45.75" customHeight="1">
      <c r="A18" s="56" t="s">
        <v>66</v>
      </c>
      <c r="B18" s="48"/>
      <c r="C18" s="49" t="s">
        <v>67</v>
      </c>
      <c r="D18" s="50">
        <f>I18</f>
        <v>13.69</v>
      </c>
      <c r="E18" s="50">
        <v>302</v>
      </c>
      <c r="F18" s="46"/>
      <c r="G18" s="49" t="s">
        <v>67</v>
      </c>
      <c r="H18" s="38"/>
      <c r="I18" s="38">
        <f>SUM(I19:I29)</f>
        <v>13.69</v>
      </c>
      <c r="J18" s="63"/>
    </row>
    <row r="19" spans="1:10" s="28" customFormat="1" ht="45.75" customHeight="1">
      <c r="A19" s="47"/>
      <c r="B19" s="48" t="s">
        <v>68</v>
      </c>
      <c r="C19" s="49" t="s">
        <v>69</v>
      </c>
      <c r="D19" s="50">
        <f>SUM(I19:I29)</f>
        <v>13.69</v>
      </c>
      <c r="E19" s="50"/>
      <c r="F19" s="46">
        <v>1</v>
      </c>
      <c r="G19" s="36" t="s">
        <v>70</v>
      </c>
      <c r="H19" s="38"/>
      <c r="I19" s="38">
        <v>1.76</v>
      </c>
      <c r="J19" s="63"/>
    </row>
    <row r="20" spans="1:10" s="28" customFormat="1" ht="45.75" customHeight="1">
      <c r="A20" s="47"/>
      <c r="B20" s="48"/>
      <c r="C20" s="49"/>
      <c r="D20" s="50"/>
      <c r="E20" s="50"/>
      <c r="F20" s="50">
        <v>2</v>
      </c>
      <c r="G20" s="36" t="s">
        <v>71</v>
      </c>
      <c r="H20" s="38"/>
      <c r="I20" s="38">
        <v>0</v>
      </c>
      <c r="J20" s="63"/>
    </row>
    <row r="21" spans="1:10" s="28" customFormat="1" ht="45.75" customHeight="1">
      <c r="A21" s="47"/>
      <c r="B21" s="48"/>
      <c r="C21" s="49"/>
      <c r="D21" s="50"/>
      <c r="E21" s="50"/>
      <c r="F21" s="50">
        <v>7</v>
      </c>
      <c r="G21" s="36" t="s">
        <v>72</v>
      </c>
      <c r="H21" s="38"/>
      <c r="I21" s="38">
        <v>1.76</v>
      </c>
      <c r="J21" s="63"/>
    </row>
    <row r="22" spans="1:10" s="28" customFormat="1" ht="45.75" customHeight="1">
      <c r="A22" s="47"/>
      <c r="B22" s="48"/>
      <c r="C22" s="49"/>
      <c r="D22" s="50"/>
      <c r="E22" s="50"/>
      <c r="F22" s="50">
        <v>11</v>
      </c>
      <c r="G22" s="36" t="s">
        <v>73</v>
      </c>
      <c r="H22" s="38"/>
      <c r="I22" s="38">
        <v>2.34</v>
      </c>
      <c r="J22" s="63"/>
    </row>
    <row r="23" spans="1:10" s="28" customFormat="1" ht="45.75" customHeight="1">
      <c r="A23" s="47"/>
      <c r="B23" s="48"/>
      <c r="C23" s="49"/>
      <c r="D23" s="50"/>
      <c r="E23" s="50"/>
      <c r="F23" s="50">
        <v>13</v>
      </c>
      <c r="G23" s="36" t="s">
        <v>74</v>
      </c>
      <c r="H23" s="38"/>
      <c r="I23" s="38">
        <v>0</v>
      </c>
      <c r="J23" s="63"/>
    </row>
    <row r="24" spans="1:10" s="28" customFormat="1" ht="45.75" customHeight="1">
      <c r="A24" s="47"/>
      <c r="B24" s="48"/>
      <c r="C24" s="49"/>
      <c r="D24" s="50"/>
      <c r="E24" s="50"/>
      <c r="F24" s="50">
        <v>16</v>
      </c>
      <c r="G24" s="36" t="s">
        <v>75</v>
      </c>
      <c r="H24" s="38"/>
      <c r="I24" s="38">
        <v>1.17</v>
      </c>
      <c r="J24" s="63"/>
    </row>
    <row r="25" spans="1:10" s="28" customFormat="1" ht="45.75" customHeight="1">
      <c r="A25" s="47"/>
      <c r="B25" s="48"/>
      <c r="C25" s="49"/>
      <c r="D25" s="50"/>
      <c r="E25" s="50"/>
      <c r="F25" s="50">
        <v>17</v>
      </c>
      <c r="G25" s="36" t="s">
        <v>76</v>
      </c>
      <c r="H25" s="38"/>
      <c r="I25" s="38">
        <v>0.59</v>
      </c>
      <c r="J25" s="63"/>
    </row>
    <row r="26" spans="1:10" s="28" customFormat="1" ht="45.75" customHeight="1">
      <c r="A26" s="47"/>
      <c r="B26" s="48"/>
      <c r="C26" s="49"/>
      <c r="D26" s="50"/>
      <c r="E26" s="50"/>
      <c r="F26" s="50">
        <v>28</v>
      </c>
      <c r="G26" s="36" t="s">
        <v>77</v>
      </c>
      <c r="H26" s="38"/>
      <c r="I26" s="38">
        <v>2.5</v>
      </c>
      <c r="J26" s="63"/>
    </row>
    <row r="27" spans="1:10" s="28" customFormat="1" ht="45.75" customHeight="1">
      <c r="A27" s="47"/>
      <c r="B27" s="48"/>
      <c r="C27" s="49"/>
      <c r="D27" s="50"/>
      <c r="E27" s="50"/>
      <c r="F27" s="50">
        <v>29</v>
      </c>
      <c r="G27" s="57" t="s">
        <v>78</v>
      </c>
      <c r="H27" s="38"/>
      <c r="I27" s="38">
        <v>0.05</v>
      </c>
      <c r="J27" s="63"/>
    </row>
    <row r="28" spans="1:10" s="28" customFormat="1" ht="45.75" customHeight="1">
      <c r="A28" s="47"/>
      <c r="B28" s="48"/>
      <c r="C28" s="49"/>
      <c r="D28" s="50"/>
      <c r="E28" s="50"/>
      <c r="F28" s="50">
        <v>31</v>
      </c>
      <c r="G28" s="36" t="s">
        <v>79</v>
      </c>
      <c r="H28" s="38"/>
      <c r="I28" s="38">
        <v>2.93</v>
      </c>
      <c r="J28" s="63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80</v>
      </c>
      <c r="H29" s="38"/>
      <c r="I29" s="38">
        <v>0.59</v>
      </c>
      <c r="J29" s="63"/>
    </row>
    <row r="30" spans="1:10" s="28" customFormat="1" ht="45.75" customHeight="1">
      <c r="A30" s="58" t="s">
        <v>81</v>
      </c>
      <c r="B30" s="53" t="s">
        <v>62</v>
      </c>
      <c r="C30" s="54" t="s">
        <v>82</v>
      </c>
      <c r="D30" s="55">
        <f>I30</f>
        <v>1</v>
      </c>
      <c r="E30" s="55">
        <v>509</v>
      </c>
      <c r="F30" s="55">
        <v>99</v>
      </c>
      <c r="G30" s="36" t="s">
        <v>83</v>
      </c>
      <c r="H30" s="38"/>
      <c r="I30" s="38">
        <v>1</v>
      </c>
      <c r="J30" s="63"/>
    </row>
    <row r="31" spans="1:10" s="28" customFormat="1" ht="45.75" customHeight="1">
      <c r="A31" s="59"/>
      <c r="B31" s="36" t="s">
        <v>7</v>
      </c>
      <c r="C31" s="36"/>
      <c r="D31" s="36">
        <f>SUM(D6,D18,D30)</f>
        <v>205.49</v>
      </c>
      <c r="E31" s="36"/>
      <c r="F31" s="36"/>
      <c r="G31" s="59"/>
      <c r="H31" s="37">
        <f>SUM(H6,I18,I30)</f>
        <v>205.49000000000004</v>
      </c>
      <c r="I31" s="37"/>
      <c r="J31" s="63"/>
    </row>
    <row r="33" s="28" customFormat="1" ht="13.5">
      <c r="I33" s="64"/>
    </row>
    <row r="34" s="28" customFormat="1" ht="13.5">
      <c r="I34" s="64"/>
    </row>
    <row r="35" s="28" customFormat="1" ht="13.5">
      <c r="I35" s="64"/>
    </row>
    <row r="36" s="28" customFormat="1" ht="13.5">
      <c r="I36" s="64"/>
    </row>
    <row r="37" s="28" customFormat="1" ht="13.5">
      <c r="I37" s="64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I7" sqref="I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85</v>
      </c>
      <c r="B3" s="24"/>
      <c r="C3" s="24"/>
      <c r="D3" s="24"/>
      <c r="E3" s="24"/>
      <c r="F3" s="24"/>
      <c r="G3" s="24" t="s">
        <v>86</v>
      </c>
      <c r="H3" s="24"/>
      <c r="I3" s="24"/>
      <c r="J3" s="24"/>
      <c r="K3" s="24"/>
      <c r="L3" s="24"/>
      <c r="M3" s="24" t="s">
        <v>87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88</v>
      </c>
      <c r="C4" s="7" t="s">
        <v>89</v>
      </c>
      <c r="D4" s="7"/>
      <c r="E4" s="7"/>
      <c r="F4" s="5" t="s">
        <v>76</v>
      </c>
      <c r="G4" s="7" t="s">
        <v>7</v>
      </c>
      <c r="H4" s="5" t="s">
        <v>88</v>
      </c>
      <c r="I4" s="7" t="s">
        <v>89</v>
      </c>
      <c r="J4" s="7"/>
      <c r="K4" s="7"/>
      <c r="L4" s="5" t="s">
        <v>76</v>
      </c>
      <c r="M4" s="7" t="s">
        <v>7</v>
      </c>
      <c r="N4" s="5" t="s">
        <v>88</v>
      </c>
      <c r="O4" s="7" t="s">
        <v>89</v>
      </c>
      <c r="P4" s="7"/>
      <c r="Q4" s="7"/>
      <c r="R4" s="5" t="s">
        <v>76</v>
      </c>
    </row>
    <row r="5" spans="1:18" ht="52.5" customHeight="1">
      <c r="A5" s="7"/>
      <c r="B5" s="5"/>
      <c r="C5" s="5" t="s">
        <v>29</v>
      </c>
      <c r="D5" s="5" t="s">
        <v>90</v>
      </c>
      <c r="E5" s="5" t="s">
        <v>91</v>
      </c>
      <c r="F5" s="5"/>
      <c r="G5" s="7"/>
      <c r="H5" s="5"/>
      <c r="I5" s="5" t="s">
        <v>29</v>
      </c>
      <c r="J5" s="5" t="s">
        <v>90</v>
      </c>
      <c r="K5" s="5" t="s">
        <v>91</v>
      </c>
      <c r="L5" s="5"/>
      <c r="M5" s="7"/>
      <c r="N5" s="5"/>
      <c r="O5" s="5" t="s">
        <v>29</v>
      </c>
      <c r="P5" s="5" t="s">
        <v>90</v>
      </c>
      <c r="Q5" s="5" t="s">
        <v>91</v>
      </c>
      <c r="R5" s="5"/>
    </row>
    <row r="6" spans="1:18" ht="43.5" customHeight="1">
      <c r="A6" s="9">
        <v>2.7</v>
      </c>
      <c r="B6" s="9">
        <v>0</v>
      </c>
      <c r="C6" s="9">
        <v>2.7</v>
      </c>
      <c r="D6" s="9">
        <v>0</v>
      </c>
      <c r="E6" s="9">
        <v>2.16</v>
      </c>
      <c r="F6" s="9">
        <v>0.54</v>
      </c>
      <c r="G6" s="9">
        <v>9.2</v>
      </c>
      <c r="H6" s="9">
        <v>0</v>
      </c>
      <c r="I6" s="9">
        <v>9.2</v>
      </c>
      <c r="J6" s="9">
        <v>0</v>
      </c>
      <c r="K6" s="9">
        <v>9.2</v>
      </c>
      <c r="L6" s="9">
        <v>0</v>
      </c>
      <c r="M6" s="9">
        <f>SUM(N6,O6)</f>
        <v>3.52</v>
      </c>
      <c r="N6" s="9">
        <v>0</v>
      </c>
      <c r="O6" s="27">
        <f>SUM(P6:R6)</f>
        <v>3.52</v>
      </c>
      <c r="P6" s="9">
        <v>0</v>
      </c>
      <c r="Q6" s="9">
        <f>SUM('表三一般公共预算基本支出表'!I28)</f>
        <v>2.93</v>
      </c>
      <c r="R6" s="9">
        <f>SUM('表三一般公共预算基本支出表'!I25)</f>
        <v>0.59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94</v>
      </c>
      <c r="B1" s="10"/>
      <c r="C1" s="10"/>
      <c r="D1" s="10"/>
      <c r="E1" s="10"/>
      <c r="F1" s="10"/>
    </row>
    <row r="2" spans="1:6" ht="21" customHeight="1">
      <c r="A2" s="20" t="s">
        <v>95</v>
      </c>
      <c r="E2" s="4" t="s">
        <v>2</v>
      </c>
      <c r="F2" s="4"/>
    </row>
    <row r="3" spans="1:6" ht="40.5" customHeight="1">
      <c r="A3" s="21" t="s">
        <v>27</v>
      </c>
      <c r="B3" s="21" t="s">
        <v>96</v>
      </c>
      <c r="C3" s="21" t="s">
        <v>97</v>
      </c>
      <c r="D3" s="21" t="s">
        <v>98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30</v>
      </c>
      <c r="F4" s="21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92</v>
      </c>
      <c r="B21" s="13"/>
      <c r="C21" s="13"/>
      <c r="D21" s="13"/>
      <c r="E21" s="13"/>
      <c r="F21" s="13"/>
    </row>
    <row r="22" spans="1:6" ht="18.75">
      <c r="A22" s="13" t="s">
        <v>99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100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101</v>
      </c>
      <c r="B5" s="18">
        <f>'表一财政拨款收支总表'!B5</f>
        <v>205.49</v>
      </c>
      <c r="C5" s="19" t="s">
        <v>102</v>
      </c>
      <c r="D5" s="18"/>
    </row>
    <row r="6" spans="1:4" ht="27.75" customHeight="1">
      <c r="A6" s="19" t="s">
        <v>103</v>
      </c>
      <c r="B6" s="18"/>
      <c r="C6" s="19" t="s">
        <v>104</v>
      </c>
      <c r="D6" s="18"/>
    </row>
    <row r="7" spans="1:4" ht="27.75" customHeight="1">
      <c r="A7" s="19" t="s">
        <v>105</v>
      </c>
      <c r="B7" s="18"/>
      <c r="C7" s="19" t="s">
        <v>106</v>
      </c>
      <c r="D7" s="18"/>
    </row>
    <row r="8" spans="1:4" ht="27.75" customHeight="1">
      <c r="A8" s="19" t="s">
        <v>107</v>
      </c>
      <c r="B8" s="18"/>
      <c r="C8" s="19" t="s">
        <v>108</v>
      </c>
      <c r="D8" s="18"/>
    </row>
    <row r="9" spans="1:4" ht="27.75" customHeight="1">
      <c r="A9" s="19" t="s">
        <v>109</v>
      </c>
      <c r="B9" s="18"/>
      <c r="C9" s="19" t="s">
        <v>110</v>
      </c>
      <c r="D9" s="18"/>
    </row>
    <row r="10" spans="1:4" ht="27.75" customHeight="1">
      <c r="A10" s="18"/>
      <c r="B10" s="18"/>
      <c r="C10" s="19" t="s">
        <v>111</v>
      </c>
      <c r="D10" s="18">
        <v>205.49</v>
      </c>
    </row>
    <row r="11" spans="1:4" ht="27.75" customHeight="1">
      <c r="A11" s="18"/>
      <c r="B11" s="18"/>
      <c r="C11" s="19" t="s">
        <v>18</v>
      </c>
      <c r="D11" s="18"/>
    </row>
    <row r="12" spans="1:4" ht="27.75" customHeight="1">
      <c r="A12" s="18"/>
      <c r="B12" s="18"/>
      <c r="C12" s="19" t="s">
        <v>18</v>
      </c>
      <c r="D12" s="18"/>
    </row>
    <row r="13" spans="1:4" ht="27.75" customHeight="1">
      <c r="A13" s="18" t="s">
        <v>112</v>
      </c>
      <c r="B13" s="18">
        <f>B5</f>
        <v>205.49</v>
      </c>
      <c r="C13" s="18" t="s">
        <v>113</v>
      </c>
      <c r="D13" s="18">
        <f>B5</f>
        <v>205.49</v>
      </c>
    </row>
    <row r="14" spans="1:4" ht="27.75" customHeight="1">
      <c r="A14" s="19" t="s">
        <v>114</v>
      </c>
      <c r="B14" s="18"/>
      <c r="C14" s="18"/>
      <c r="D14" s="18"/>
    </row>
    <row r="15" spans="1:4" ht="27.75" customHeight="1">
      <c r="A15" s="19" t="s">
        <v>115</v>
      </c>
      <c r="B15" s="19"/>
      <c r="C15" s="19" t="s">
        <v>116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20</v>
      </c>
      <c r="B17" s="18">
        <f>B5</f>
        <v>205.49</v>
      </c>
      <c r="C17" s="18" t="s">
        <v>21</v>
      </c>
      <c r="D17" s="18">
        <f>B17</f>
        <v>205.49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118</v>
      </c>
      <c r="K2" s="14" t="s">
        <v>2</v>
      </c>
      <c r="L2" s="14"/>
    </row>
    <row r="3" spans="1:12" ht="41.25" customHeight="1">
      <c r="A3" s="5" t="s">
        <v>119</v>
      </c>
      <c r="B3" s="5"/>
      <c r="C3" s="5" t="s">
        <v>7</v>
      </c>
      <c r="D3" s="5" t="s">
        <v>115</v>
      </c>
      <c r="E3" s="5" t="s">
        <v>120</v>
      </c>
      <c r="F3" s="5" t="s">
        <v>121</v>
      </c>
      <c r="G3" s="5" t="s">
        <v>122</v>
      </c>
      <c r="H3" s="5" t="s">
        <v>123</v>
      </c>
      <c r="I3" s="5" t="s">
        <v>124</v>
      </c>
      <c r="J3" s="5" t="s">
        <v>125</v>
      </c>
      <c r="K3" s="5" t="s">
        <v>126</v>
      </c>
      <c r="L3" s="5" t="s">
        <v>114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214</v>
      </c>
      <c r="B5" s="6" t="str">
        <f>'表二一般公共预算支出表'!B5</f>
        <v>交通运输支出</v>
      </c>
      <c r="C5" s="7">
        <f>'表二一般公共预算支出表'!C5</f>
        <v>205.49</v>
      </c>
      <c r="D5" s="7"/>
      <c r="E5" s="7">
        <f>C5</f>
        <v>205.49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21401</v>
      </c>
      <c r="B6" s="6" t="str">
        <f>'表二一般公共预算支出表'!B6</f>
        <v>公路水路运输</v>
      </c>
      <c r="C6" s="7">
        <f>'表二一般公共预算支出表'!C6</f>
        <v>205.49</v>
      </c>
      <c r="D6" s="7"/>
      <c r="E6" s="7">
        <f>C6</f>
        <v>205.49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2140101</v>
      </c>
      <c r="B7" s="6" t="str">
        <f>'表二一般公共预算支出表'!B7</f>
        <v>    行政运行</v>
      </c>
      <c r="C7" s="7">
        <f>'表二一般公共预算支出表'!C7</f>
        <v>205.49</v>
      </c>
      <c r="D7" s="7"/>
      <c r="E7" s="7">
        <f>C7</f>
        <v>205.49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18</v>
      </c>
      <c r="B8" s="7" t="s">
        <v>18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127</v>
      </c>
      <c r="B14" s="7"/>
      <c r="C14" s="7">
        <f>C5</f>
        <v>205.49</v>
      </c>
      <c r="D14" s="7"/>
      <c r="E14" s="7">
        <f>E5</f>
        <v>205.49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92</v>
      </c>
      <c r="B15" s="12"/>
      <c r="C15" s="12"/>
      <c r="D15" s="12"/>
      <c r="E15" s="12"/>
      <c r="F15" s="12"/>
    </row>
    <row r="16" spans="1:6" ht="27.75" customHeight="1">
      <c r="A16" s="13" t="s">
        <v>128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1" sqref="E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129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119</v>
      </c>
      <c r="B3" s="5"/>
      <c r="C3" s="5" t="s">
        <v>7</v>
      </c>
      <c r="D3" s="5" t="s">
        <v>30</v>
      </c>
      <c r="E3" s="5" t="s">
        <v>31</v>
      </c>
      <c r="F3" s="5" t="s">
        <v>130</v>
      </c>
      <c r="G3" s="5" t="s">
        <v>131</v>
      </c>
      <c r="H3" s="5" t="s">
        <v>132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214</v>
      </c>
      <c r="B5" s="6" t="str">
        <f>'表二一般公共预算支出表'!B5</f>
        <v>交通运输支出</v>
      </c>
      <c r="C5" s="7">
        <f>'表二一般公共预算支出表'!C5</f>
        <v>205.49</v>
      </c>
      <c r="D5" s="7">
        <f>'表二一般公共预算支出表'!D5</f>
        <v>205.49</v>
      </c>
      <c r="E5" s="8">
        <f>'表二一般公共预算支出表'!E5</f>
        <v>0</v>
      </c>
      <c r="F5" s="6"/>
      <c r="G5" s="6"/>
      <c r="H5" s="6"/>
    </row>
    <row r="6" spans="1:8" ht="23.25" customHeight="1">
      <c r="A6" s="6">
        <f>'表二一般公共预算支出表'!A6</f>
        <v>21401</v>
      </c>
      <c r="B6" s="6" t="str">
        <f>'表二一般公共预算支出表'!B6</f>
        <v>公路水路运输</v>
      </c>
      <c r="C6" s="7">
        <f>'表二一般公共预算支出表'!C6</f>
        <v>205.49</v>
      </c>
      <c r="D6" s="7">
        <f>'表二一般公共预算支出表'!D6</f>
        <v>205.49</v>
      </c>
      <c r="E6" s="8">
        <f>'表二一般公共预算支出表'!E6</f>
        <v>0</v>
      </c>
      <c r="F6" s="6"/>
      <c r="G6" s="6"/>
      <c r="H6" s="6"/>
    </row>
    <row r="7" spans="1:8" ht="23.25" customHeight="1">
      <c r="A7" s="6">
        <f>'表二一般公共预算支出表'!A7</f>
        <v>2140101</v>
      </c>
      <c r="B7" s="6" t="str">
        <f>'表二一般公共预算支出表'!B7</f>
        <v>    行政运行</v>
      </c>
      <c r="C7" s="7">
        <f>'表二一般公共预算支出表'!C7</f>
        <v>205.49</v>
      </c>
      <c r="D7" s="7">
        <f>'表二一般公共预算支出表'!D7</f>
        <v>205.49</v>
      </c>
      <c r="E7" s="8">
        <f>'表二一般公共预算支出表'!E7</f>
        <v>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9"/>
      <c r="F8" s="6"/>
      <c r="G8" s="6"/>
      <c r="H8" s="6"/>
    </row>
    <row r="9" spans="1:8" ht="23.25" customHeight="1">
      <c r="A9" s="7" t="s">
        <v>18</v>
      </c>
      <c r="B9" s="7" t="s">
        <v>18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127</v>
      </c>
      <c r="B17" s="7"/>
      <c r="C17" s="7">
        <f>C5</f>
        <v>205.49</v>
      </c>
      <c r="D17" s="7">
        <f>D5</f>
        <v>205.49</v>
      </c>
      <c r="E17" s="8">
        <f>E5</f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2018-05-22T03:54:35Z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