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<sst xmlns="http://schemas.openxmlformats.org/spreadsheetml/2006/main" count="142">
  <si>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</si>
  <si>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</si>
  <si>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</si>
  <si>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</si>
  <si>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</si>
  <si>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</si>
  <si>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</si>
  <si>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</si>
  <si>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</si>
  <si>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</si>
  <si>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</si>
  <si>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</si>
  <si>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</si>
  <si>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</si>
  <si>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</si>
  <si>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</si>
  <si>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（三）资源信息勘探等支出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</si>
  <si>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</si>
  <si>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</si>
  <si>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</si>
  <si>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</si>
  <si>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</si>
  <si>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</si>
  <si>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</si>
  <si>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</si>
  <si>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</si>
  <si>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</si>
  <si>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</si>
  <si>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</si>
  <si>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</si>
  <si>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</si>
  <si>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</si>
  <si>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</si>
  <si>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资源勘探信息等</t>
  </si>
  <si>
    <t>安全生产监管</t>
  </si>
  <si>
    <t xml:space="preserve">    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</si>
  <si>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</si>
  <si>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2018年安监局年初预算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</si>
  <si>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</si>
  <si>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</si>
  <si>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</si>
  <si>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</si>
  <si>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</si>
  <si>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</si>
  <si>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</si>
  <si>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</si>
  <si>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</si>
  <si>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</si>
  <si>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</si>
  <si>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</si>
  <si>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</si>
  <si>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</si>
  <si>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</si>
  <si>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</si>
  <si>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</si>
  <si>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</si>
  <si>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</si>
  <si>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</si>
  <si>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</si>
  <si>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</si>
  <si>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</si>
  <si>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</si>
  <si>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</si>
  <si>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</si>
  <si>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</si>
  <si>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</si>
  <si>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</si>
  <si>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</si>
  <si>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</si>
  <si>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</si>
  <si>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</si>
  <si>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</si>
  <si>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</si>
  <si>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</si>
  <si>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</si>
  <si>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</si>
  <si>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</si>
  <si>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</si>
  <si>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</si>
  <si>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</si>
  <si>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</si>
  <si>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</si>
  <si>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</si>
  <si>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</si>
  <si>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</si>
  <si>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</si>
  <si>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</si>
  <si>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</si>
  <si>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安全生产检查专项经费</t>
  </si>
  <si>
    <t>安全生产监管人员生活补助</t>
  </si>
  <si>
    <t>.....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</si>
  <si>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</si>
  <si>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</si>
  <si>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</si>
  <si>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</si>
  <si>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</si>
  <si>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</si>
  <si>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</si>
  <si>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</si>
  <si>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</si>
  <si>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</si>
  <si>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</si>
  <si>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</si>
  <si>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</si>
  <si>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</si>
  <si>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</si>
  <si>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</si>
  <si>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</si>
  <si>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</si>
  <si>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</si>
  <si>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</si>
  <si>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</si>
  <si>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</si>
  <si>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</si>
  <si>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</si>
  <si>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</si>
  <si>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</si>
  <si>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</si>
  <si>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</si>
  <si>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</si>
  <si>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七、资源勘探信息等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</si>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</sst>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5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38" fillId="15" borderId="17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2" xfId="0" applyNumberFormat="1" applyFont="1" applyBorder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49" fontId="13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5" sqref="D5:E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7" t="s">
        <v>0</v>
      </c>
      <c r="B1" s="67"/>
      <c r="C1" s="67"/>
      <c r="D1" s="67"/>
      <c r="E1" s="67"/>
      <c r="F1" s="67"/>
    </row>
    <row r="2" ht="19.5" spans="1:6">
      <c r="A2" s="68" t="s">
        <v>1</v>
      </c>
      <c r="B2" s="69"/>
      <c r="C2" s="69"/>
      <c r="D2" s="69"/>
      <c r="E2" s="70" t="s">
        <v>2</v>
      </c>
      <c r="F2" s="70"/>
    </row>
    <row r="3" ht="29.25" customHeight="1" spans="1:6">
      <c r="A3" s="71" t="s">
        <v>3</v>
      </c>
      <c r="B3" s="72"/>
      <c r="C3" s="71" t="s">
        <v>4</v>
      </c>
      <c r="D3" s="73"/>
      <c r="E3" s="73"/>
      <c r="F3" s="72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4" t="s">
        <v>8</v>
      </c>
      <c r="F4" s="74" t="s">
        <v>9</v>
      </c>
    </row>
    <row r="5" ht="33.75" customHeight="1" spans="1:6">
      <c r="A5" s="17" t="s">
        <v>10</v>
      </c>
      <c r="B5" s="16">
        <v>197.97</v>
      </c>
      <c r="C5" s="16" t="s">
        <v>11</v>
      </c>
      <c r="D5" s="16">
        <v>197.97</v>
      </c>
      <c r="E5" s="16">
        <v>197.97</v>
      </c>
      <c r="F5" s="16"/>
    </row>
    <row r="6" ht="33.75" customHeight="1" spans="1:6">
      <c r="A6" s="75" t="s">
        <v>12</v>
      </c>
      <c r="B6" s="76">
        <f>SUM(B5)</f>
        <v>197.97</v>
      </c>
      <c r="C6" s="75" t="s">
        <v>13</v>
      </c>
      <c r="D6" s="16"/>
      <c r="E6" s="16"/>
      <c r="F6" s="16"/>
    </row>
    <row r="7" ht="33.75" customHeight="1" spans="1:6">
      <c r="A7" s="75" t="s">
        <v>14</v>
      </c>
      <c r="B7" s="76"/>
      <c r="C7" s="75" t="s">
        <v>15</v>
      </c>
      <c r="D7" s="16"/>
      <c r="E7" s="16"/>
      <c r="F7" s="16"/>
    </row>
    <row r="8" ht="33.75" customHeight="1" spans="1:6">
      <c r="A8" s="75"/>
      <c r="B8" s="76"/>
      <c r="C8" s="75" t="s">
        <v>16</v>
      </c>
      <c r="D8" s="16">
        <v>197.97</v>
      </c>
      <c r="E8" s="16">
        <v>197.97</v>
      </c>
      <c r="F8" s="16"/>
    </row>
    <row r="9" ht="33.75" customHeight="1" spans="1:6">
      <c r="A9" s="75" t="s">
        <v>17</v>
      </c>
      <c r="B9" s="76"/>
      <c r="C9" s="75" t="s">
        <v>18</v>
      </c>
      <c r="D9" s="16"/>
      <c r="E9" s="16"/>
      <c r="F9" s="16"/>
    </row>
    <row r="10" ht="33.75" customHeight="1" spans="1:6">
      <c r="A10" s="75" t="s">
        <v>12</v>
      </c>
      <c r="B10" s="76"/>
      <c r="C10" s="75" t="s">
        <v>19</v>
      </c>
      <c r="D10" s="16"/>
      <c r="E10" s="16"/>
      <c r="F10" s="16"/>
    </row>
    <row r="11" ht="33.75" customHeight="1" spans="1:6">
      <c r="A11" s="75" t="s">
        <v>14</v>
      </c>
      <c r="B11" s="76"/>
      <c r="C11" s="75" t="s">
        <v>19</v>
      </c>
      <c r="D11" s="16"/>
      <c r="E11" s="16"/>
      <c r="F11" s="16"/>
    </row>
    <row r="12" ht="33.75" customHeight="1" spans="1:6">
      <c r="A12" s="76"/>
      <c r="B12" s="76"/>
      <c r="C12" s="75"/>
      <c r="D12" s="16"/>
      <c r="E12" s="16"/>
      <c r="F12" s="16"/>
    </row>
    <row r="13" ht="33.75" customHeight="1" spans="1:6">
      <c r="A13" s="76"/>
      <c r="B13" s="76"/>
      <c r="C13" s="75" t="s">
        <v>20</v>
      </c>
      <c r="D13" s="16"/>
      <c r="E13" s="16"/>
      <c r="F13" s="16"/>
    </row>
    <row r="14" ht="33.75" customHeight="1" spans="1:6">
      <c r="A14" s="76"/>
      <c r="B14" s="76"/>
      <c r="C14" s="76"/>
      <c r="D14" s="16"/>
      <c r="E14" s="16"/>
      <c r="F14" s="16"/>
    </row>
    <row r="15" ht="33.75" customHeight="1" spans="1:6">
      <c r="A15" s="76" t="s">
        <v>21</v>
      </c>
      <c r="B15" s="76">
        <f>B5</f>
        <v>197.97</v>
      </c>
      <c r="C15" s="76" t="s">
        <v>22</v>
      </c>
      <c r="D15" s="16">
        <f>B5</f>
        <v>197.97</v>
      </c>
      <c r="E15" s="16">
        <f>B5</f>
        <v>197.97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5" sqref="F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3"/>
      <c r="B1" s="3"/>
      <c r="C1" s="1" t="s">
        <v>23</v>
      </c>
      <c r="D1" s="3"/>
      <c r="E1" s="3"/>
      <c r="F1" s="3"/>
    </row>
    <row r="2" ht="16.9" customHeight="1" spans="1:6">
      <c r="A2" s="64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215</v>
      </c>
      <c r="B5" s="16" t="s">
        <v>33</v>
      </c>
      <c r="C5" s="16">
        <f>表一财政拨款收支总表!B5</f>
        <v>197.97</v>
      </c>
      <c r="D5" s="16">
        <v>167.97</v>
      </c>
      <c r="E5" s="16">
        <v>30</v>
      </c>
      <c r="F5" s="16"/>
    </row>
    <row r="6" ht="45" customHeight="1" spans="1:6">
      <c r="A6" s="16">
        <v>21506</v>
      </c>
      <c r="B6" s="16" t="s">
        <v>34</v>
      </c>
      <c r="C6" s="16">
        <f>表一财政拨款收支总表!B6</f>
        <v>197.97</v>
      </c>
      <c r="D6" s="16">
        <f>D5</f>
        <v>167.97</v>
      </c>
      <c r="E6" s="16">
        <f>E5</f>
        <v>30</v>
      </c>
      <c r="F6" s="16"/>
    </row>
    <row r="7" ht="45" customHeight="1" spans="1:6">
      <c r="A7" s="16">
        <v>2150601</v>
      </c>
      <c r="B7" s="16" t="s">
        <v>35</v>
      </c>
      <c r="C7" s="16">
        <f>C5</f>
        <v>197.97</v>
      </c>
      <c r="D7" s="16">
        <f>D5</f>
        <v>167.97</v>
      </c>
      <c r="E7" s="16">
        <f>E5</f>
        <v>30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197.97</v>
      </c>
      <c r="D11" s="16">
        <f>D5</f>
        <v>167.97</v>
      </c>
      <c r="E11" s="16">
        <f>E5</f>
        <v>30</v>
      </c>
      <c r="F11" s="16"/>
    </row>
    <row r="12" ht="14.25" spans="1:6">
      <c r="A12" s="65" t="s">
        <v>36</v>
      </c>
      <c r="B12" s="66"/>
      <c r="C12" s="66"/>
      <c r="D12" s="66"/>
      <c r="E12" s="66"/>
      <c r="F12" s="66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8"/>
  <sheetViews>
    <sheetView workbookViewId="0">
      <selection activeCell="F7" sqref="F7"/>
    </sheetView>
  </sheetViews>
  <sheetFormatPr defaultColWidth="9" defaultRowHeight="13.5"/>
  <cols>
    <col min="1" max="1" width="10.9666666666667" customWidth="1"/>
    <col min="2" max="2" width="11.525" customWidth="1"/>
    <col min="3" max="3" width="20" customWidth="1"/>
    <col min="4" max="4" width="18.3583333333333" customWidth="1"/>
    <col min="5" max="5" width="16.0833333333333" customWidth="1"/>
    <col min="6" max="6" width="21.6833333333333" customWidth="1"/>
    <col min="7" max="7" width="30.8083333333333" customWidth="1"/>
    <col min="8" max="8" width="17.6666666666667" customWidth="1"/>
    <col min="9" max="9" width="16.85" customWidth="1"/>
    <col min="10" max="10" width="14.5916666666667" customWidth="1"/>
  </cols>
  <sheetData>
    <row r="1" ht="42.75" customHeight="1" spans="1:10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ht="3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61" t="s">
        <v>2</v>
      </c>
      <c r="J2" s="61"/>
    </row>
    <row r="3" ht="33" customHeight="1" spans="1:10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1" t="s">
        <v>40</v>
      </c>
      <c r="I4" s="30" t="s">
        <v>41</v>
      </c>
      <c r="J4" s="30"/>
    </row>
    <row r="5" ht="30.75" customHeight="1" spans="1:10">
      <c r="A5" s="32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3"/>
      <c r="I5" s="30"/>
      <c r="J5" s="30"/>
    </row>
    <row r="6" ht="46.15" customHeight="1" spans="1:10">
      <c r="A6" s="34">
        <v>501</v>
      </c>
      <c r="B6" s="35"/>
      <c r="C6" s="36" t="s">
        <v>44</v>
      </c>
      <c r="D6" s="37">
        <f>SUM(D7:D17)</f>
        <v>154.9</v>
      </c>
      <c r="E6" s="36">
        <v>301</v>
      </c>
      <c r="F6" s="36"/>
      <c r="G6" s="36" t="s">
        <v>45</v>
      </c>
      <c r="H6" s="37">
        <f>SUM(H7:H17)</f>
        <v>154.9</v>
      </c>
      <c r="I6" s="36"/>
      <c r="J6" s="36"/>
    </row>
    <row r="7" ht="46.15" customHeight="1" spans="1:10">
      <c r="A7" s="38"/>
      <c r="B7" s="39" t="s">
        <v>46</v>
      </c>
      <c r="C7" s="40" t="s">
        <v>47</v>
      </c>
      <c r="D7" s="40">
        <f>SUM(H7:H9)</f>
        <v>106.78</v>
      </c>
      <c r="E7" s="40"/>
      <c r="F7" s="41" t="s">
        <v>46</v>
      </c>
      <c r="G7" s="36" t="s">
        <v>48</v>
      </c>
      <c r="H7" s="37">
        <v>22.87</v>
      </c>
      <c r="I7" s="36"/>
      <c r="J7" s="36"/>
    </row>
    <row r="8" ht="46.15" customHeight="1" spans="1:10">
      <c r="A8" s="42"/>
      <c r="B8" s="43"/>
      <c r="C8" s="44"/>
      <c r="D8" s="44"/>
      <c r="E8" s="44"/>
      <c r="F8" s="41" t="s">
        <v>49</v>
      </c>
      <c r="G8" s="36" t="s">
        <v>50</v>
      </c>
      <c r="H8" s="37">
        <v>76</v>
      </c>
      <c r="I8" s="36"/>
      <c r="J8" s="36"/>
    </row>
    <row r="9" ht="46.15" customHeight="1" spans="1:10">
      <c r="A9" s="42"/>
      <c r="B9" s="43"/>
      <c r="C9" s="44"/>
      <c r="D9" s="44"/>
      <c r="E9" s="44"/>
      <c r="F9" s="41" t="s">
        <v>51</v>
      </c>
      <c r="G9" s="36" t="s">
        <v>52</v>
      </c>
      <c r="H9" s="37">
        <v>7.91</v>
      </c>
      <c r="I9" s="36"/>
      <c r="J9" s="36"/>
    </row>
    <row r="10" ht="46.15" customHeight="1" spans="1:10">
      <c r="A10" s="38"/>
      <c r="B10" s="41" t="s">
        <v>49</v>
      </c>
      <c r="C10" s="36" t="s">
        <v>53</v>
      </c>
      <c r="D10" s="36">
        <f>SUM(H10:H13)</f>
        <v>31</v>
      </c>
      <c r="E10" s="36"/>
      <c r="F10" s="41" t="s">
        <v>54</v>
      </c>
      <c r="G10" s="45" t="s">
        <v>55</v>
      </c>
      <c r="H10" s="37">
        <v>19.61</v>
      </c>
      <c r="I10" s="36"/>
      <c r="J10" s="36"/>
    </row>
    <row r="11" ht="46.15" customHeight="1" spans="1:10">
      <c r="A11" s="42"/>
      <c r="B11" s="41"/>
      <c r="C11" s="36"/>
      <c r="D11" s="36"/>
      <c r="E11" s="36"/>
      <c r="F11" s="41" t="s">
        <v>56</v>
      </c>
      <c r="G11" s="45" t="s">
        <v>57</v>
      </c>
      <c r="H11" s="37">
        <v>7.84</v>
      </c>
      <c r="I11" s="36"/>
      <c r="J11" s="36"/>
    </row>
    <row r="12" ht="46.15" customHeight="1" spans="1:10">
      <c r="A12" s="42"/>
      <c r="B12" s="41"/>
      <c r="C12" s="36"/>
      <c r="D12" s="36"/>
      <c r="E12" s="36"/>
      <c r="F12" s="41" t="s">
        <v>58</v>
      </c>
      <c r="G12" s="46" t="s">
        <v>59</v>
      </c>
      <c r="H12" s="37">
        <v>2.66</v>
      </c>
      <c r="I12" s="36"/>
      <c r="J12" s="36"/>
    </row>
    <row r="13" ht="46.15" customHeight="1" spans="1:10">
      <c r="A13" s="42"/>
      <c r="B13" s="41"/>
      <c r="C13" s="36"/>
      <c r="D13" s="36"/>
      <c r="E13" s="36"/>
      <c r="F13" s="41" t="s">
        <v>60</v>
      </c>
      <c r="G13" s="36" t="s">
        <v>61</v>
      </c>
      <c r="H13" s="37">
        <v>0.89</v>
      </c>
      <c r="I13" s="36"/>
      <c r="J13" s="36"/>
    </row>
    <row r="14" ht="46.15" customHeight="1" spans="1:10">
      <c r="A14" s="47"/>
      <c r="B14" s="41" t="s">
        <v>51</v>
      </c>
      <c r="C14" s="36" t="s">
        <v>62</v>
      </c>
      <c r="D14" s="36">
        <f>H14</f>
        <v>11.86</v>
      </c>
      <c r="E14" s="36"/>
      <c r="F14" s="41">
        <v>13</v>
      </c>
      <c r="G14" s="36" t="s">
        <v>62</v>
      </c>
      <c r="H14" s="37">
        <v>11.86</v>
      </c>
      <c r="I14" s="36"/>
      <c r="J14" s="36"/>
    </row>
    <row r="15" ht="46.15" customHeight="1" spans="1:10">
      <c r="A15" s="38"/>
      <c r="B15" s="39" t="s">
        <v>63</v>
      </c>
      <c r="C15" s="48" t="s">
        <v>64</v>
      </c>
      <c r="D15" s="40">
        <f>SUM(H15:H17)</f>
        <v>5.26</v>
      </c>
      <c r="E15" s="40"/>
      <c r="F15" s="41" t="s">
        <v>63</v>
      </c>
      <c r="G15" s="36" t="s">
        <v>65</v>
      </c>
      <c r="H15" s="37">
        <v>4.9</v>
      </c>
      <c r="I15" s="36"/>
      <c r="J15" s="36"/>
    </row>
    <row r="16" ht="46.15" customHeight="1" spans="1:10">
      <c r="A16" s="42"/>
      <c r="B16" s="43"/>
      <c r="C16" s="49"/>
      <c r="D16" s="44"/>
      <c r="E16" s="44"/>
      <c r="F16" s="36">
        <v>99</v>
      </c>
      <c r="G16" s="50" t="s">
        <v>66</v>
      </c>
      <c r="H16" s="37">
        <v>0.36</v>
      </c>
      <c r="I16" s="36"/>
      <c r="J16" s="36"/>
    </row>
    <row r="17" ht="46.15" customHeight="1" spans="1:10">
      <c r="A17" s="51"/>
      <c r="B17" s="52"/>
      <c r="C17" s="53"/>
      <c r="D17" s="54"/>
      <c r="E17" s="54"/>
      <c r="F17" s="36">
        <v>99</v>
      </c>
      <c r="G17" s="36" t="s">
        <v>64</v>
      </c>
      <c r="H17" s="37">
        <v>0</v>
      </c>
      <c r="I17" s="36"/>
      <c r="J17" s="36"/>
    </row>
    <row r="18" ht="46.15" customHeight="1" spans="1:10">
      <c r="A18" s="42" t="s">
        <v>67</v>
      </c>
      <c r="B18" s="43"/>
      <c r="C18" s="49" t="s">
        <v>68</v>
      </c>
      <c r="D18" s="44">
        <f>I18</f>
        <v>12.07</v>
      </c>
      <c r="E18" s="44">
        <v>302</v>
      </c>
      <c r="F18" s="40"/>
      <c r="G18" s="49" t="s">
        <v>68</v>
      </c>
      <c r="H18" s="37"/>
      <c r="I18" s="37">
        <f>SUM(I19:I29)</f>
        <v>12.07</v>
      </c>
      <c r="J18" s="36"/>
    </row>
    <row r="19" ht="46.15" customHeight="1" spans="1:10">
      <c r="A19" s="42"/>
      <c r="B19" s="43" t="s">
        <v>69</v>
      </c>
      <c r="C19" s="49" t="s">
        <v>70</v>
      </c>
      <c r="D19" s="44">
        <f>SUM(I19:I29)</f>
        <v>12.07</v>
      </c>
      <c r="E19" s="44"/>
      <c r="F19" s="55">
        <v>1</v>
      </c>
      <c r="G19" s="36" t="s">
        <v>71</v>
      </c>
      <c r="H19" s="37"/>
      <c r="I19" s="37">
        <v>1.56</v>
      </c>
      <c r="J19" s="36"/>
    </row>
    <row r="20" ht="46.15" customHeight="1" spans="1:10">
      <c r="A20" s="42"/>
      <c r="B20" s="43"/>
      <c r="C20" s="49"/>
      <c r="D20" s="44"/>
      <c r="E20" s="44"/>
      <c r="F20" s="56">
        <v>2</v>
      </c>
      <c r="G20" s="36" t="s">
        <v>72</v>
      </c>
      <c r="H20" s="37"/>
      <c r="I20" s="37">
        <v>0</v>
      </c>
      <c r="J20" s="36"/>
    </row>
    <row r="21" ht="46.15" customHeight="1" spans="1:10">
      <c r="A21" s="42"/>
      <c r="B21" s="43"/>
      <c r="C21" s="49"/>
      <c r="D21" s="44"/>
      <c r="E21" s="44"/>
      <c r="F21" s="56">
        <v>7</v>
      </c>
      <c r="G21" s="36" t="s">
        <v>73</v>
      </c>
      <c r="H21" s="37"/>
      <c r="I21" s="37">
        <v>1.56</v>
      </c>
      <c r="J21" s="36"/>
    </row>
    <row r="22" ht="46.15" customHeight="1" spans="1:10">
      <c r="A22" s="42"/>
      <c r="B22" s="43"/>
      <c r="C22" s="49"/>
      <c r="D22" s="44"/>
      <c r="E22" s="44"/>
      <c r="F22" s="56">
        <v>11</v>
      </c>
      <c r="G22" s="36" t="s">
        <v>74</v>
      </c>
      <c r="H22" s="37"/>
      <c r="I22" s="37">
        <v>2.08</v>
      </c>
      <c r="J22" s="36"/>
    </row>
    <row r="23" ht="46.15" customHeight="1" spans="1:10">
      <c r="A23" s="42"/>
      <c r="B23" s="43"/>
      <c r="C23" s="49"/>
      <c r="D23" s="44"/>
      <c r="E23" s="44"/>
      <c r="F23" s="56">
        <v>13</v>
      </c>
      <c r="G23" s="36" t="s">
        <v>75</v>
      </c>
      <c r="H23" s="37"/>
      <c r="I23" s="37">
        <v>0</v>
      </c>
      <c r="J23" s="36"/>
    </row>
    <row r="24" ht="46.15" customHeight="1" spans="1:10">
      <c r="A24" s="42"/>
      <c r="B24" s="43"/>
      <c r="C24" s="49"/>
      <c r="D24" s="44"/>
      <c r="E24" s="44"/>
      <c r="F24" s="56">
        <v>16</v>
      </c>
      <c r="G24" s="36" t="s">
        <v>76</v>
      </c>
      <c r="H24" s="37"/>
      <c r="I24" s="37">
        <v>1.04</v>
      </c>
      <c r="J24" s="36"/>
    </row>
    <row r="25" ht="46.15" customHeight="1" spans="1:10">
      <c r="A25" s="42"/>
      <c r="B25" s="43"/>
      <c r="C25" s="49"/>
      <c r="D25" s="44"/>
      <c r="E25" s="44"/>
      <c r="F25" s="56">
        <v>17</v>
      </c>
      <c r="G25" s="36" t="s">
        <v>77</v>
      </c>
      <c r="H25" s="37"/>
      <c r="I25" s="37">
        <v>0.52</v>
      </c>
      <c r="J25" s="36"/>
    </row>
    <row r="26" ht="46.15" customHeight="1" spans="1:10">
      <c r="A26" s="42"/>
      <c r="B26" s="43"/>
      <c r="C26" s="49"/>
      <c r="D26" s="44"/>
      <c r="E26" s="44"/>
      <c r="F26" s="44">
        <v>28</v>
      </c>
      <c r="G26" s="36" t="s">
        <v>78</v>
      </c>
      <c r="H26" s="37"/>
      <c r="I26" s="37">
        <v>2.14</v>
      </c>
      <c r="J26" s="36"/>
    </row>
    <row r="27" ht="46.15" customHeight="1" spans="1:10">
      <c r="A27" s="42"/>
      <c r="B27" s="43"/>
      <c r="C27" s="49"/>
      <c r="D27" s="44"/>
      <c r="E27" s="44"/>
      <c r="F27" s="44">
        <v>29</v>
      </c>
      <c r="G27" s="37" t="s">
        <v>79</v>
      </c>
      <c r="H27" s="37"/>
      <c r="I27" s="37">
        <v>0.05</v>
      </c>
      <c r="J27" s="36"/>
    </row>
    <row r="28" ht="46.15" customHeight="1" spans="1:10">
      <c r="A28" s="42"/>
      <c r="B28" s="43"/>
      <c r="C28" s="49"/>
      <c r="D28" s="44"/>
      <c r="E28" s="44"/>
      <c r="F28" s="56">
        <v>31</v>
      </c>
      <c r="G28" s="36" t="s">
        <v>80</v>
      </c>
      <c r="H28" s="37"/>
      <c r="I28" s="37">
        <v>2.6</v>
      </c>
      <c r="J28" s="36"/>
    </row>
    <row r="29" ht="46.15" customHeight="1" spans="1:10">
      <c r="A29" s="51"/>
      <c r="B29" s="52"/>
      <c r="C29" s="53"/>
      <c r="D29" s="54"/>
      <c r="E29" s="54"/>
      <c r="F29" s="56">
        <v>99</v>
      </c>
      <c r="G29" s="36" t="s">
        <v>81</v>
      </c>
      <c r="H29" s="37"/>
      <c r="I29" s="37">
        <v>0.52</v>
      </c>
      <c r="J29" s="36"/>
    </row>
    <row r="30" ht="46.15" customHeight="1" spans="1:10">
      <c r="A30" s="51" t="s">
        <v>82</v>
      </c>
      <c r="B30" s="52" t="s">
        <v>63</v>
      </c>
      <c r="C30" s="53" t="s">
        <v>83</v>
      </c>
      <c r="D30" s="54">
        <f>I30</f>
        <v>1</v>
      </c>
      <c r="E30" s="54">
        <v>509</v>
      </c>
      <c r="F30" s="54">
        <v>99</v>
      </c>
      <c r="G30" s="36" t="s">
        <v>84</v>
      </c>
      <c r="H30" s="37"/>
      <c r="I30" s="37">
        <v>1</v>
      </c>
      <c r="J30" s="36"/>
    </row>
    <row r="31" ht="46.15" customHeight="1" spans="1:10">
      <c r="A31" s="57"/>
      <c r="B31" s="36" t="s">
        <v>7</v>
      </c>
      <c r="C31" s="36"/>
      <c r="D31" s="36">
        <f>SUM(D6,D18,D30)</f>
        <v>167.97</v>
      </c>
      <c r="E31" s="36"/>
      <c r="F31" s="36"/>
      <c r="G31" s="57"/>
      <c r="H31" s="37">
        <f>SUM(H6,I18,I30)</f>
        <v>167.97</v>
      </c>
      <c r="I31" s="37"/>
      <c r="J31" s="36"/>
    </row>
    <row r="32" ht="46" customHeight="1" spans="1:10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8"/>
    </row>
    <row r="33" ht="25" customHeight="1" spans="1:10">
      <c r="A33" s="37" t="s">
        <v>85</v>
      </c>
      <c r="B33" s="37" t="s">
        <v>86</v>
      </c>
      <c r="C33" s="37"/>
      <c r="D33" s="37" t="s">
        <v>87</v>
      </c>
      <c r="E33" s="37"/>
      <c r="F33" s="57" t="s">
        <v>85</v>
      </c>
      <c r="G33" s="37" t="s">
        <v>86</v>
      </c>
      <c r="H33" s="37"/>
      <c r="I33" s="37" t="s">
        <v>87</v>
      </c>
      <c r="J33" s="37"/>
    </row>
    <row r="34" ht="25" customHeight="1" spans="1:10">
      <c r="A34" s="37">
        <v>1</v>
      </c>
      <c r="B34" s="37" t="s">
        <v>88</v>
      </c>
      <c r="C34" s="37"/>
      <c r="D34" s="37">
        <v>15.4</v>
      </c>
      <c r="E34" s="37"/>
      <c r="F34" s="37">
        <v>2</v>
      </c>
      <c r="G34" s="37" t="s">
        <v>89</v>
      </c>
      <c r="H34" s="37"/>
      <c r="I34" s="37">
        <v>14.6</v>
      </c>
      <c r="J34" s="37"/>
    </row>
    <row r="35" ht="25" customHeight="1" spans="1:10">
      <c r="A35" s="37"/>
      <c r="B35" s="37" t="s">
        <v>90</v>
      </c>
      <c r="C35" s="37"/>
      <c r="D35" s="37"/>
      <c r="E35" s="37"/>
      <c r="F35" s="37"/>
      <c r="G35" s="37" t="s">
        <v>90</v>
      </c>
      <c r="H35" s="37"/>
      <c r="I35" s="37"/>
      <c r="J35" s="37"/>
    </row>
    <row r="36" ht="25" customHeight="1" spans="1:10">
      <c r="A36" s="59" t="s">
        <v>7</v>
      </c>
      <c r="B36" s="59"/>
      <c r="C36" s="59"/>
      <c r="D36" s="59"/>
      <c r="E36" s="59"/>
      <c r="F36" s="60">
        <v>30</v>
      </c>
      <c r="G36" s="60"/>
      <c r="H36" s="60"/>
      <c r="I36" s="60"/>
      <c r="J36" s="60"/>
    </row>
    <row r="37" spans="9:9">
      <c r="I37" s="62"/>
    </row>
    <row r="38" spans="9:9">
      <c r="I38" s="62"/>
    </row>
    <row r="39" spans="9:9">
      <c r="I39" s="62"/>
    </row>
    <row r="40" spans="9:9">
      <c r="I40" s="62"/>
    </row>
    <row r="41" spans="9:9">
      <c r="I41" s="62"/>
    </row>
    <row r="42" spans="9:9">
      <c r="I42" s="62"/>
    </row>
    <row r="43" spans="9:9">
      <c r="I43" s="62"/>
    </row>
    <row r="44" spans="9:9">
      <c r="I44" s="62"/>
    </row>
    <row r="45" spans="9:9">
      <c r="I45" s="62"/>
    </row>
    <row r="46" spans="9:9">
      <c r="I46" s="62"/>
    </row>
    <row r="47" spans="9:9">
      <c r="I47" s="62"/>
    </row>
    <row r="48" spans="9:9">
      <c r="I48" s="62"/>
    </row>
  </sheetData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ageMargins left="0.865277777777778" right="0.699305555555556" top="0.75" bottom="0.75" header="0.3" footer="0.3"/>
  <pageSetup paperSize="9" scale="48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J8" sqref="J8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92</v>
      </c>
      <c r="B3" s="23"/>
      <c r="C3" s="23"/>
      <c r="D3" s="23"/>
      <c r="E3" s="23"/>
      <c r="F3" s="23"/>
      <c r="G3" s="23" t="s">
        <v>93</v>
      </c>
      <c r="H3" s="23"/>
      <c r="I3" s="23"/>
      <c r="J3" s="23"/>
      <c r="K3" s="23"/>
      <c r="L3" s="23"/>
      <c r="M3" s="23" t="s">
        <v>94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95</v>
      </c>
      <c r="C4" s="7" t="s">
        <v>96</v>
      </c>
      <c r="D4" s="7"/>
      <c r="E4" s="7"/>
      <c r="F4" s="5" t="s">
        <v>77</v>
      </c>
      <c r="G4" s="7" t="s">
        <v>7</v>
      </c>
      <c r="H4" s="5" t="s">
        <v>95</v>
      </c>
      <c r="I4" s="7" t="s">
        <v>96</v>
      </c>
      <c r="J4" s="7"/>
      <c r="K4" s="7"/>
      <c r="L4" s="5" t="s">
        <v>77</v>
      </c>
      <c r="M4" s="7" t="s">
        <v>7</v>
      </c>
      <c r="N4" s="5" t="s">
        <v>95</v>
      </c>
      <c r="O4" s="7" t="s">
        <v>96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ht="43.5" customHeight="1" spans="1:18">
      <c r="A6" s="24">
        <v>2.1</v>
      </c>
      <c r="B6" s="24">
        <v>0</v>
      </c>
      <c r="C6" s="24">
        <v>2.1</v>
      </c>
      <c r="D6" s="24">
        <v>0</v>
      </c>
      <c r="E6" s="24">
        <v>1.68</v>
      </c>
      <c r="F6" s="24">
        <v>0.42</v>
      </c>
      <c r="G6" s="24">
        <v>2.4</v>
      </c>
      <c r="H6" s="24">
        <v>0</v>
      </c>
      <c r="I6" s="24">
        <v>2.4</v>
      </c>
      <c r="J6" s="24">
        <v>0</v>
      </c>
      <c r="K6" s="24">
        <v>2.4</v>
      </c>
      <c r="L6" s="24">
        <v>0</v>
      </c>
      <c r="M6" s="24">
        <f>SUM(N6,O6)</f>
        <v>3.12</v>
      </c>
      <c r="N6" s="24">
        <v>0</v>
      </c>
      <c r="O6" s="27">
        <f>SUM(P6:R6)</f>
        <v>3.12</v>
      </c>
      <c r="P6" s="24">
        <v>0</v>
      </c>
      <c r="Q6" s="24">
        <f>SUM(表三一般公共预算基本支出表!I28)</f>
        <v>2.6</v>
      </c>
      <c r="R6" s="24">
        <f>SUM(表三一般公共预算基本支出表!I25)</f>
        <v>0.52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100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7"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101</v>
      </c>
      <c r="B1" s="8"/>
      <c r="C1" s="8"/>
      <c r="D1" s="8"/>
      <c r="E1" s="8"/>
      <c r="F1" s="8"/>
    </row>
    <row r="2" ht="21" customHeight="1" spans="1:6">
      <c r="A2" s="18" t="s">
        <v>102</v>
      </c>
      <c r="E2" s="4" t="s">
        <v>2</v>
      </c>
      <c r="F2" s="4"/>
    </row>
    <row r="3" ht="40.5" customHeight="1" spans="1:6">
      <c r="A3" s="19" t="s">
        <v>28</v>
      </c>
      <c r="B3" s="19" t="s">
        <v>103</v>
      </c>
      <c r="C3" s="19" t="s">
        <v>104</v>
      </c>
      <c r="D3" s="19" t="s">
        <v>105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0" t="s">
        <v>106</v>
      </c>
      <c r="H20" s="20"/>
      <c r="I20" s="20"/>
      <c r="J20" s="20"/>
    </row>
    <row r="21" ht="18.75" spans="1:6">
      <c r="A21" s="11" t="s">
        <v>99</v>
      </c>
      <c r="B21" s="11"/>
      <c r="C21" s="11"/>
      <c r="D21" s="11"/>
      <c r="E21" s="11"/>
      <c r="F21" s="11"/>
    </row>
    <row r="22" ht="18.75" spans="1:6">
      <c r="A22" s="11" t="s">
        <v>107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1" sqref="D11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108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109</v>
      </c>
      <c r="B5" s="16">
        <f>表一财政拨款收支总表!B5</f>
        <v>197.97</v>
      </c>
      <c r="C5" s="17" t="s">
        <v>110</v>
      </c>
      <c r="D5" s="16"/>
    </row>
    <row r="6" ht="28.15" customHeight="1" spans="1:4">
      <c r="A6" s="17" t="s">
        <v>111</v>
      </c>
      <c r="B6" s="16"/>
      <c r="C6" s="17" t="s">
        <v>112</v>
      </c>
      <c r="D6" s="16"/>
    </row>
    <row r="7" ht="28.15" customHeight="1" spans="1:4">
      <c r="A7" s="17" t="s">
        <v>113</v>
      </c>
      <c r="B7" s="16"/>
      <c r="C7" s="17" t="s">
        <v>114</v>
      </c>
      <c r="D7" s="16"/>
    </row>
    <row r="8" ht="28.15" customHeight="1" spans="1:4">
      <c r="A8" s="17" t="s">
        <v>115</v>
      </c>
      <c r="B8" s="16"/>
      <c r="C8" s="17" t="s">
        <v>116</v>
      </c>
      <c r="D8" s="16"/>
    </row>
    <row r="9" ht="28.15" customHeight="1" spans="1:4">
      <c r="A9" s="17" t="s">
        <v>117</v>
      </c>
      <c r="B9" s="16"/>
      <c r="C9" s="17" t="s">
        <v>118</v>
      </c>
      <c r="D9" s="16"/>
    </row>
    <row r="10" ht="28.15" customHeight="1" spans="1:4">
      <c r="A10" s="16"/>
      <c r="B10" s="16"/>
      <c r="C10" s="17" t="s">
        <v>119</v>
      </c>
      <c r="D10" s="16"/>
    </row>
    <row r="11" ht="28.15" customHeight="1" spans="1:4">
      <c r="A11" s="16"/>
      <c r="B11" s="16"/>
      <c r="C11" s="17" t="s">
        <v>120</v>
      </c>
      <c r="D11" s="16">
        <v>197.97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121</v>
      </c>
      <c r="B13" s="16">
        <f>B5</f>
        <v>197.97</v>
      </c>
      <c r="C13" s="16" t="s">
        <v>122</v>
      </c>
      <c r="D13" s="16">
        <f>B5</f>
        <v>197.97</v>
      </c>
    </row>
    <row r="14" ht="28.15" customHeight="1" spans="1:4">
      <c r="A14" s="17" t="s">
        <v>123</v>
      </c>
      <c r="B14" s="16"/>
      <c r="C14" s="16"/>
      <c r="D14" s="16"/>
    </row>
    <row r="15" ht="28.15" customHeight="1" spans="1:4">
      <c r="A15" s="17" t="s">
        <v>124</v>
      </c>
      <c r="B15" s="17"/>
      <c r="C15" s="17" t="s">
        <v>125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197.97</v>
      </c>
      <c r="C17" s="16" t="s">
        <v>22</v>
      </c>
      <c r="D17" s="16">
        <f>B17</f>
        <v>197.97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127</v>
      </c>
      <c r="K2" s="12" t="s">
        <v>2</v>
      </c>
      <c r="L2" s="12"/>
    </row>
    <row r="3" ht="41.45" customHeight="1" spans="1:12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215</v>
      </c>
      <c r="B5" s="6" t="str">
        <f>表二一般公共预算支出表!B5</f>
        <v>资源勘探信息等</v>
      </c>
      <c r="C5" s="7">
        <f>表二一般公共预算支出表!C5</f>
        <v>197.97</v>
      </c>
      <c r="D5" s="7"/>
      <c r="E5" s="7">
        <f>C5</f>
        <v>197.97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21506</v>
      </c>
      <c r="B6" s="6" t="str">
        <f>表二一般公共预算支出表!B6</f>
        <v>安全生产监管</v>
      </c>
      <c r="C6" s="7">
        <f>表二一般公共预算支出表!C6</f>
        <v>197.97</v>
      </c>
      <c r="D6" s="7"/>
      <c r="E6" s="7">
        <f>C6</f>
        <v>197.97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2150601</v>
      </c>
      <c r="B7" s="6" t="str">
        <f>表二一般公共预算支出表!B7</f>
        <v>    行政运行</v>
      </c>
      <c r="C7" s="7">
        <f>表二一般公共预算支出表!C7</f>
        <v>197.97</v>
      </c>
      <c r="D7" s="7"/>
      <c r="E7" s="7">
        <f>C7</f>
        <v>197.97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136</v>
      </c>
      <c r="B14" s="7"/>
      <c r="C14" s="7">
        <f>C5</f>
        <v>197.97</v>
      </c>
      <c r="D14" s="7"/>
      <c r="E14" s="7">
        <f>E5</f>
        <v>197.97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99</v>
      </c>
      <c r="B15" s="10"/>
      <c r="C15" s="10"/>
      <c r="D15" s="10"/>
      <c r="E15" s="10"/>
      <c r="F15" s="10"/>
    </row>
    <row r="16" customHeight="1" spans="1:6">
      <c r="A16" s="11" t="s">
        <v>137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8" sqref="A8:B9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138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215</v>
      </c>
      <c r="B5" s="6" t="str">
        <f>表二一般公共预算支出表!B5</f>
        <v>资源勘探信息等</v>
      </c>
      <c r="C5" s="7">
        <f>表二一般公共预算支出表!C5</f>
        <v>197.97</v>
      </c>
      <c r="D5" s="7">
        <f>表二一般公共预算支出表!D5</f>
        <v>167.97</v>
      </c>
      <c r="E5" s="7">
        <f>表二一般公共预算支出表!E5</f>
        <v>30</v>
      </c>
      <c r="F5" s="6"/>
      <c r="G5" s="6"/>
      <c r="H5" s="6"/>
    </row>
    <row r="6" ht="23.45" customHeight="1" spans="1:8">
      <c r="A6" s="6">
        <f>表二一般公共预算支出表!A6</f>
        <v>21506</v>
      </c>
      <c r="B6" s="6" t="str">
        <f>表二一般公共预算支出表!B6</f>
        <v>安全生产监管</v>
      </c>
      <c r="C6" s="7">
        <f>表二一般公共预算支出表!C6</f>
        <v>197.97</v>
      </c>
      <c r="D6" s="7">
        <f>表二一般公共预算支出表!D6</f>
        <v>167.97</v>
      </c>
      <c r="E6" s="7">
        <f>表二一般公共预算支出表!E6</f>
        <v>30</v>
      </c>
      <c r="F6" s="6"/>
      <c r="G6" s="6"/>
      <c r="H6" s="6"/>
    </row>
    <row r="7" ht="23.45" customHeight="1" spans="1:8">
      <c r="A7" s="6">
        <f>表二一般公共预算支出表!A7</f>
        <v>2150601</v>
      </c>
      <c r="B7" s="6" t="str">
        <f>表二一般公共预算支出表!B7</f>
        <v>    行政运行</v>
      </c>
      <c r="C7" s="7">
        <f>表二一般公共预算支出表!C7</f>
        <v>197.97</v>
      </c>
      <c r="D7" s="7">
        <f>表二一般公共预算支出表!D7</f>
        <v>167.97</v>
      </c>
      <c r="E7" s="7">
        <f>表二一般公共预算支出表!E7</f>
        <v>30</v>
      </c>
      <c r="F7" s="6"/>
      <c r="G7" s="6"/>
      <c r="H7" s="6"/>
    </row>
    <row r="8" ht="23.45" customHeight="1" spans="1:8">
      <c r="A8" s="7" t="str">
        <f>表二一般公共预算支出表!A8</f>
        <v>……</v>
      </c>
      <c r="B8" s="7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136</v>
      </c>
      <c r="B17" s="7"/>
      <c r="C17" s="7">
        <f>C5</f>
        <v>197.97</v>
      </c>
      <c r="D17" s="7">
        <f>D5</f>
        <v>167.97</v>
      </c>
      <c r="E17" s="7">
        <f>E5</f>
        <v>30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